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esktop/Hull/"/>
    </mc:Choice>
  </mc:AlternateContent>
  <xr:revisionPtr revIDLastSave="515" documentId="11_F25DC773A252ABDACC1048D7991B778C5ADE58EC" xr6:coauthVersionLast="47" xr6:coauthVersionMax="47" xr10:uidLastSave="{13C0879D-AA64-469C-A869-AE8BD673963A}"/>
  <bookViews>
    <workbookView xWindow="-110" yWindow="-110" windowWidth="19420" windowHeight="10300" activeTab="2" xr2:uid="{00000000-000D-0000-FFFF-FFFF00000000}"/>
  </bookViews>
  <sheets>
    <sheet name="PI" sheetId="1" r:id="rId1"/>
    <sheet name="Asian Option" sheetId="2" r:id="rId2"/>
    <sheet name="Antithetic Variabl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3" l="1"/>
  <c r="F13" i="3" s="1"/>
  <c r="P14" i="3"/>
  <c r="P15" i="3"/>
  <c r="P16" i="3"/>
  <c r="P17" i="3"/>
  <c r="P18" i="3"/>
  <c r="P19" i="3"/>
  <c r="P20" i="3"/>
  <c r="P21" i="3"/>
  <c r="P22" i="3"/>
  <c r="P13" i="3"/>
  <c r="E13" i="3" a="1"/>
  <c r="E13" i="3" s="1"/>
  <c r="E3" i="3" a="1"/>
  <c r="E3" i="3" s="1"/>
  <c r="F4" i="3"/>
  <c r="G4" i="3"/>
  <c r="H4" i="3"/>
  <c r="I4" i="3"/>
  <c r="J4" i="3"/>
  <c r="F5" i="3"/>
  <c r="G5" i="3"/>
  <c r="H5" i="3"/>
  <c r="I5" i="3"/>
  <c r="J5" i="3"/>
  <c r="F6" i="3"/>
  <c r="G6" i="3"/>
  <c r="H6" i="3"/>
  <c r="I6" i="3"/>
  <c r="J6" i="3"/>
  <c r="F7" i="3"/>
  <c r="G7" i="3"/>
  <c r="H7" i="3"/>
  <c r="I7" i="3"/>
  <c r="J7" i="3"/>
  <c r="F8" i="3"/>
  <c r="G8" i="3"/>
  <c r="H8" i="3"/>
  <c r="I8" i="3"/>
  <c r="J8" i="3"/>
  <c r="F9" i="3"/>
  <c r="G9" i="3"/>
  <c r="H9" i="3"/>
  <c r="I9" i="3"/>
  <c r="J9" i="3"/>
  <c r="F10" i="3"/>
  <c r="G10" i="3"/>
  <c r="H10" i="3"/>
  <c r="I10" i="3"/>
  <c r="J10" i="3"/>
  <c r="F11" i="3"/>
  <c r="G11" i="3"/>
  <c r="H11" i="3"/>
  <c r="I11" i="3"/>
  <c r="J11" i="3"/>
  <c r="F12" i="3"/>
  <c r="G12" i="3"/>
  <c r="H12" i="3"/>
  <c r="I12" i="3"/>
  <c r="J12" i="3"/>
  <c r="G3" i="3"/>
  <c r="H3" i="3"/>
  <c r="I3" i="3"/>
  <c r="J3" i="3"/>
  <c r="P12" i="3"/>
  <c r="P11" i="3"/>
  <c r="P10" i="3"/>
  <c r="P9" i="3"/>
  <c r="P8" i="3"/>
  <c r="P7" i="3"/>
  <c r="C7" i="3"/>
  <c r="C10" i="3" s="1"/>
  <c r="C11" i="3" s="1"/>
  <c r="P6" i="3"/>
  <c r="P5" i="3"/>
  <c r="P4" i="3"/>
  <c r="P3" i="3"/>
  <c r="E3" i="2" a="1"/>
  <c r="E3" i="2" s="1"/>
  <c r="F15" i="2"/>
  <c r="L15" i="2" s="1"/>
  <c r="G15" i="2"/>
  <c r="H15" i="2"/>
  <c r="I15" i="2"/>
  <c r="J15" i="2"/>
  <c r="K15" i="2"/>
  <c r="F16" i="2"/>
  <c r="L16" i="2" s="1"/>
  <c r="G16" i="2"/>
  <c r="H16" i="2"/>
  <c r="I16" i="2"/>
  <c r="J16" i="2"/>
  <c r="K16" i="2"/>
  <c r="F17" i="2"/>
  <c r="L17" i="2" s="1"/>
  <c r="G17" i="2"/>
  <c r="H17" i="2"/>
  <c r="I17" i="2"/>
  <c r="J17" i="2"/>
  <c r="K17" i="2"/>
  <c r="F18" i="2"/>
  <c r="L18" i="2" s="1"/>
  <c r="G18" i="2"/>
  <c r="H18" i="2"/>
  <c r="I18" i="2"/>
  <c r="J18" i="2"/>
  <c r="K18" i="2"/>
  <c r="F19" i="2"/>
  <c r="L19" i="2" s="1"/>
  <c r="G19" i="2"/>
  <c r="H19" i="2"/>
  <c r="I19" i="2"/>
  <c r="J19" i="2"/>
  <c r="K19" i="2"/>
  <c r="F20" i="2"/>
  <c r="L20" i="2" s="1"/>
  <c r="G20" i="2"/>
  <c r="H20" i="2"/>
  <c r="I20" i="2"/>
  <c r="J20" i="2"/>
  <c r="K20" i="2"/>
  <c r="F21" i="2"/>
  <c r="L21" i="2" s="1"/>
  <c r="G21" i="2"/>
  <c r="H21" i="2"/>
  <c r="I21" i="2"/>
  <c r="J21" i="2"/>
  <c r="K21" i="2"/>
  <c r="F22" i="2"/>
  <c r="L22" i="2" s="1"/>
  <c r="G22" i="2"/>
  <c r="H22" i="2"/>
  <c r="I22" i="2"/>
  <c r="J22" i="2"/>
  <c r="K22" i="2"/>
  <c r="K12" i="2"/>
  <c r="K13" i="2"/>
  <c r="K14" i="2"/>
  <c r="K4" i="2"/>
  <c r="K5" i="2"/>
  <c r="K6" i="2"/>
  <c r="K7" i="2"/>
  <c r="K8" i="2"/>
  <c r="K9" i="2"/>
  <c r="K10" i="2"/>
  <c r="K11" i="2"/>
  <c r="K3" i="2"/>
  <c r="C7" i="2"/>
  <c r="C10" i="2" s="1"/>
  <c r="C11" i="2" s="1"/>
  <c r="J21" i="3" l="1"/>
  <c r="G20" i="3"/>
  <c r="I18" i="3"/>
  <c r="I19" i="3"/>
  <c r="H16" i="3"/>
  <c r="M16" i="3" s="1"/>
  <c r="F17" i="3"/>
  <c r="K17" i="3" s="1"/>
  <c r="Q17" i="3" s="1"/>
  <c r="H15" i="3"/>
  <c r="M15" i="3" s="1"/>
  <c r="J14" i="3"/>
  <c r="J16" i="3"/>
  <c r="H21" i="3"/>
  <c r="J19" i="3"/>
  <c r="G18" i="3"/>
  <c r="I16" i="3"/>
  <c r="N16" i="3" s="1"/>
  <c r="F15" i="3"/>
  <c r="K15" i="3" s="1"/>
  <c r="Q15" i="3" s="1"/>
  <c r="F20" i="3"/>
  <c r="K20" i="3" s="1"/>
  <c r="Q20" i="3" s="1"/>
  <c r="F21" i="3"/>
  <c r="G16" i="3"/>
  <c r="H22" i="3"/>
  <c r="J20" i="3"/>
  <c r="G19" i="3"/>
  <c r="I17" i="3"/>
  <c r="N17" i="3" s="1"/>
  <c r="F16" i="3"/>
  <c r="K16" i="3" s="1"/>
  <c r="Q16" i="3" s="1"/>
  <c r="H14" i="3"/>
  <c r="M14" i="3" s="1"/>
  <c r="H18" i="3"/>
  <c r="H19" i="3"/>
  <c r="I14" i="3"/>
  <c r="G22" i="3"/>
  <c r="I20" i="3"/>
  <c r="F19" i="3"/>
  <c r="K19" i="3" s="1"/>
  <c r="Q19" i="3" s="1"/>
  <c r="H17" i="3"/>
  <c r="M17" i="3" s="1"/>
  <c r="J15" i="3"/>
  <c r="O15" i="3" s="1"/>
  <c r="G14" i="3"/>
  <c r="I21" i="3"/>
  <c r="G15" i="3"/>
  <c r="J22" i="3"/>
  <c r="G21" i="3"/>
  <c r="F18" i="3"/>
  <c r="K18" i="3" s="1"/>
  <c r="Q18" i="3" s="1"/>
  <c r="I22" i="3"/>
  <c r="N22" i="3" s="1"/>
  <c r="J17" i="3"/>
  <c r="O17" i="3" s="1"/>
  <c r="F22" i="3"/>
  <c r="H20" i="3"/>
  <c r="J18" i="3"/>
  <c r="G17" i="3"/>
  <c r="I15" i="3"/>
  <c r="F14" i="3"/>
  <c r="K14" i="3" s="1"/>
  <c r="Q14" i="3" s="1"/>
  <c r="J13" i="3"/>
  <c r="O13" i="3" s="1"/>
  <c r="H13" i="3"/>
  <c r="M13" i="3" s="1"/>
  <c r="I13" i="3"/>
  <c r="G13" i="3"/>
  <c r="C12" i="3"/>
  <c r="C13" i="3" s="1"/>
  <c r="K3" i="3" s="1"/>
  <c r="M16" i="2"/>
  <c r="N16" i="2" s="1"/>
  <c r="O16" i="2" s="1"/>
  <c r="P16" i="2" s="1"/>
  <c r="M15" i="2"/>
  <c r="N15" i="2" s="1"/>
  <c r="O15" i="2" s="1"/>
  <c r="P15" i="2" s="1"/>
  <c r="Q15" i="2" s="1"/>
  <c r="R15" i="2" s="1"/>
  <c r="M22" i="2"/>
  <c r="N22" i="2" s="1"/>
  <c r="O22" i="2" s="1"/>
  <c r="P22" i="2" s="1"/>
  <c r="Q22" i="2" s="1"/>
  <c r="R22" i="2" s="1"/>
  <c r="M19" i="2"/>
  <c r="M20" i="2"/>
  <c r="N20" i="2" s="1"/>
  <c r="O20" i="2" s="1"/>
  <c r="P20" i="2" s="1"/>
  <c r="M17" i="2"/>
  <c r="N17" i="2" s="1"/>
  <c r="O17" i="2" s="1"/>
  <c r="P17" i="2" s="1"/>
  <c r="M18" i="2"/>
  <c r="N18" i="2" s="1"/>
  <c r="O18" i="2" s="1"/>
  <c r="P18" i="2" s="1"/>
  <c r="M21" i="2"/>
  <c r="N21" i="2" s="1"/>
  <c r="O21" i="2" s="1"/>
  <c r="P21" i="2" s="1"/>
  <c r="C12" i="2"/>
  <c r="C13" i="2" s="1"/>
  <c r="F3" i="2" s="1"/>
  <c r="L3" i="2" s="1"/>
  <c r="N18" i="3" l="1"/>
  <c r="L20" i="3"/>
  <c r="N15" i="3"/>
  <c r="L21" i="3"/>
  <c r="N20" i="3"/>
  <c r="L19" i="3"/>
  <c r="L18" i="3"/>
  <c r="R18" i="3" s="1"/>
  <c r="S18" i="3" s="1"/>
  <c r="T18" i="3" s="1"/>
  <c r="N19" i="3"/>
  <c r="L17" i="3"/>
  <c r="L15" i="3"/>
  <c r="N14" i="3"/>
  <c r="M21" i="3"/>
  <c r="L13" i="3"/>
  <c r="M20" i="3"/>
  <c r="N21" i="3"/>
  <c r="M19" i="3"/>
  <c r="L16" i="3"/>
  <c r="O16" i="3"/>
  <c r="O21" i="3"/>
  <c r="O22" i="3"/>
  <c r="L22" i="3"/>
  <c r="O20" i="3"/>
  <c r="O19" i="3"/>
  <c r="O18" i="3"/>
  <c r="M22" i="3"/>
  <c r="N13" i="3"/>
  <c r="K22" i="3"/>
  <c r="Q22" i="3" s="1"/>
  <c r="L14" i="3"/>
  <c r="R14" i="3" s="1"/>
  <c r="S14" i="3" s="1"/>
  <c r="M18" i="3"/>
  <c r="K21" i="3"/>
  <c r="Q21" i="3" s="1"/>
  <c r="R21" i="3" s="1"/>
  <c r="O14" i="3"/>
  <c r="R19" i="3"/>
  <c r="R17" i="3"/>
  <c r="R15" i="3"/>
  <c r="S15" i="3" s="1"/>
  <c r="R20" i="3"/>
  <c r="R16" i="3"/>
  <c r="S16" i="3" s="1"/>
  <c r="K13" i="3"/>
  <c r="Q13" i="3" s="1"/>
  <c r="K4" i="3"/>
  <c r="Q4" i="3" s="1"/>
  <c r="L6" i="3"/>
  <c r="N5" i="3"/>
  <c r="N3" i="3"/>
  <c r="L7" i="3"/>
  <c r="M11" i="3"/>
  <c r="O5" i="3"/>
  <c r="K7" i="3"/>
  <c r="Q7" i="3" s="1"/>
  <c r="M7" i="3"/>
  <c r="N7" i="3"/>
  <c r="L5" i="3"/>
  <c r="L9" i="3"/>
  <c r="N11" i="3"/>
  <c r="L4" i="3"/>
  <c r="N6" i="3"/>
  <c r="O10" i="3"/>
  <c r="O4" i="3"/>
  <c r="O6" i="3"/>
  <c r="M12" i="3"/>
  <c r="K8" i="3"/>
  <c r="Q8" i="3" s="1"/>
  <c r="O9" i="3"/>
  <c r="O3" i="3"/>
  <c r="N12" i="3"/>
  <c r="L8" i="3"/>
  <c r="N4" i="3"/>
  <c r="Q3" i="3"/>
  <c r="M10" i="3"/>
  <c r="O7" i="3"/>
  <c r="N10" i="3"/>
  <c r="M8" i="3"/>
  <c r="O11" i="3"/>
  <c r="K10" i="3"/>
  <c r="Q10" i="3" s="1"/>
  <c r="K9" i="3"/>
  <c r="Q9" i="3" s="1"/>
  <c r="L11" i="3"/>
  <c r="N9" i="3"/>
  <c r="M3" i="3"/>
  <c r="K12" i="3"/>
  <c r="Q12" i="3" s="1"/>
  <c r="M9" i="3"/>
  <c r="L12" i="3"/>
  <c r="M5" i="3"/>
  <c r="M6" i="3"/>
  <c r="L10" i="3"/>
  <c r="O8" i="3"/>
  <c r="N8" i="3"/>
  <c r="L3" i="3"/>
  <c r="M4" i="3"/>
  <c r="K11" i="3"/>
  <c r="Q11" i="3" s="1"/>
  <c r="K6" i="3"/>
  <c r="Q6" i="3" s="1"/>
  <c r="K5" i="3"/>
  <c r="Q5" i="3" s="1"/>
  <c r="O12" i="3"/>
  <c r="Q16" i="2"/>
  <c r="R16" i="2" s="1"/>
  <c r="N19" i="2"/>
  <c r="O19" i="2" s="1"/>
  <c r="P19" i="2" s="1"/>
  <c r="Q17" i="2"/>
  <c r="R17" i="2" s="1"/>
  <c r="Q20" i="2"/>
  <c r="R20" i="2" s="1"/>
  <c r="Q18" i="2"/>
  <c r="R18" i="2" s="1"/>
  <c r="Q21" i="2"/>
  <c r="R21" i="2" s="1"/>
  <c r="H3" i="2"/>
  <c r="I3" i="2"/>
  <c r="J3" i="2"/>
  <c r="I12" i="2"/>
  <c r="J12" i="2"/>
  <c r="F14" i="2"/>
  <c r="L14" i="2" s="1"/>
  <c r="F13" i="2"/>
  <c r="L13" i="2" s="1"/>
  <c r="I14" i="2"/>
  <c r="G14" i="2"/>
  <c r="H14" i="2"/>
  <c r="G13" i="2"/>
  <c r="H13" i="2"/>
  <c r="J14" i="2"/>
  <c r="I13" i="2"/>
  <c r="J13" i="2"/>
  <c r="F12" i="2"/>
  <c r="L12" i="2" s="1"/>
  <c r="G12" i="2"/>
  <c r="H12" i="2"/>
  <c r="G3" i="2"/>
  <c r="M3" i="2" s="1"/>
  <c r="F4" i="2"/>
  <c r="L4" i="2" s="1"/>
  <c r="H5" i="2"/>
  <c r="J6" i="2"/>
  <c r="F8" i="2"/>
  <c r="L8" i="2" s="1"/>
  <c r="H9" i="2"/>
  <c r="J10" i="2"/>
  <c r="I5" i="2"/>
  <c r="G8" i="2"/>
  <c r="I9" i="2"/>
  <c r="H4" i="2"/>
  <c r="J5" i="2"/>
  <c r="F7" i="2"/>
  <c r="L7" i="2" s="1"/>
  <c r="H8" i="2"/>
  <c r="J9" i="2"/>
  <c r="F11" i="2"/>
  <c r="L11" i="2" s="1"/>
  <c r="I4" i="2"/>
  <c r="I8" i="2"/>
  <c r="G11" i="2"/>
  <c r="F6" i="2"/>
  <c r="L6" i="2" s="1"/>
  <c r="F10" i="2"/>
  <c r="L10" i="2" s="1"/>
  <c r="H11" i="2"/>
  <c r="F5" i="2"/>
  <c r="L5" i="2" s="1"/>
  <c r="H6" i="2"/>
  <c r="F9" i="2"/>
  <c r="L9" i="2" s="1"/>
  <c r="G5" i="2"/>
  <c r="G4" i="2"/>
  <c r="J4" i="2"/>
  <c r="J8" i="2"/>
  <c r="G6" i="2"/>
  <c r="I7" i="2"/>
  <c r="G10" i="2"/>
  <c r="I11" i="2"/>
  <c r="H10" i="2"/>
  <c r="I6" i="2"/>
  <c r="G9" i="2"/>
  <c r="I10" i="2"/>
  <c r="G7" i="2"/>
  <c r="H7" i="2"/>
  <c r="J7" i="2"/>
  <c r="J11" i="2"/>
  <c r="T14" i="3" l="1"/>
  <c r="S19" i="3"/>
  <c r="R22" i="3"/>
  <c r="S22" i="3" s="1"/>
  <c r="T22" i="3" s="1"/>
  <c r="U22" i="3" s="1"/>
  <c r="V22" i="3" s="1"/>
  <c r="W22" i="3" s="1"/>
  <c r="T19" i="3"/>
  <c r="U19" i="3" s="1"/>
  <c r="U18" i="3"/>
  <c r="V18" i="3" s="1"/>
  <c r="W18" i="3" s="1"/>
  <c r="U14" i="3"/>
  <c r="V14" i="3" s="1"/>
  <c r="W14" i="3" s="1"/>
  <c r="T15" i="3"/>
  <c r="U15" i="3" s="1"/>
  <c r="S20" i="3"/>
  <c r="T20" i="3" s="1"/>
  <c r="U20" i="3" s="1"/>
  <c r="R13" i="3"/>
  <c r="S13" i="3" s="1"/>
  <c r="T13" i="3" s="1"/>
  <c r="U13" i="3" s="1"/>
  <c r="T16" i="3"/>
  <c r="U16" i="3" s="1"/>
  <c r="S21" i="3"/>
  <c r="T21" i="3" s="1"/>
  <c r="U21" i="3" s="1"/>
  <c r="S17" i="3"/>
  <c r="T17" i="3" s="1"/>
  <c r="U17" i="3" s="1"/>
  <c r="R12" i="3"/>
  <c r="S12" i="3" s="1"/>
  <c r="T12" i="3" s="1"/>
  <c r="R6" i="3"/>
  <c r="S6" i="3" s="1"/>
  <c r="T6" i="3" s="1"/>
  <c r="U6" i="3" s="1"/>
  <c r="V6" i="3" s="1"/>
  <c r="W6" i="3" s="1"/>
  <c r="R4" i="3"/>
  <c r="S4" i="3" s="1"/>
  <c r="T4" i="3" s="1"/>
  <c r="U4" i="3" s="1"/>
  <c r="R7" i="3"/>
  <c r="S7" i="3" s="1"/>
  <c r="T7" i="3" s="1"/>
  <c r="U7" i="3" s="1"/>
  <c r="R11" i="3"/>
  <c r="S11" i="3" s="1"/>
  <c r="R8" i="3"/>
  <c r="S8" i="3" s="1"/>
  <c r="T8" i="3" s="1"/>
  <c r="R10" i="3"/>
  <c r="S10" i="3" s="1"/>
  <c r="R9" i="3"/>
  <c r="S9" i="3" s="1"/>
  <c r="T9" i="3" s="1"/>
  <c r="U9" i="3" s="1"/>
  <c r="R5" i="3"/>
  <c r="R3" i="3"/>
  <c r="Q19" i="2"/>
  <c r="R19" i="2" s="1"/>
  <c r="M12" i="2"/>
  <c r="N12" i="2" s="1"/>
  <c r="O12" i="2" s="1"/>
  <c r="P12" i="2" s="1"/>
  <c r="Q12" i="2" s="1"/>
  <c r="R12" i="2" s="1"/>
  <c r="M13" i="2"/>
  <c r="N13" i="2" s="1"/>
  <c r="O13" i="2" s="1"/>
  <c r="P13" i="2" s="1"/>
  <c r="M14" i="2"/>
  <c r="N14" i="2" s="1"/>
  <c r="O14" i="2" s="1"/>
  <c r="P14" i="2" s="1"/>
  <c r="Q14" i="2" s="1"/>
  <c r="R14" i="2" s="1"/>
  <c r="M5" i="2"/>
  <c r="N5" i="2" s="1"/>
  <c r="O5" i="2" s="1"/>
  <c r="P5" i="2" s="1"/>
  <c r="M6" i="2"/>
  <c r="N6" i="2" s="1"/>
  <c r="O6" i="2" s="1"/>
  <c r="P6" i="2" s="1"/>
  <c r="M11" i="2"/>
  <c r="M10" i="2"/>
  <c r="N10" i="2" s="1"/>
  <c r="O10" i="2" s="1"/>
  <c r="P10" i="2" s="1"/>
  <c r="M8" i="2"/>
  <c r="N8" i="2" s="1"/>
  <c r="O8" i="2" s="1"/>
  <c r="P8" i="2" s="1"/>
  <c r="M7" i="2"/>
  <c r="N7" i="2" s="1"/>
  <c r="O7" i="2" s="1"/>
  <c r="P7" i="2" s="1"/>
  <c r="N3" i="2"/>
  <c r="O3" i="2" s="1"/>
  <c r="P3" i="2" s="1"/>
  <c r="M4" i="2"/>
  <c r="N4" i="2" s="1"/>
  <c r="O4" i="2" s="1"/>
  <c r="P4" i="2" s="1"/>
  <c r="M9" i="2"/>
  <c r="N9" i="2" s="1"/>
  <c r="O9" i="2" s="1"/>
  <c r="P9" i="2" s="1"/>
  <c r="G9" i="1"/>
  <c r="G8" i="1"/>
  <c r="G10" i="1" s="1"/>
  <c r="E16" i="1" a="1"/>
  <c r="E16" i="1" s="1"/>
  <c r="D7" i="1"/>
  <c r="D6" i="1"/>
  <c r="F5" i="1"/>
  <c r="F4" i="1"/>
  <c r="H10" i="1"/>
  <c r="C6" i="1"/>
  <c r="H8" i="1"/>
  <c r="G6" i="1"/>
  <c r="G5" i="1"/>
  <c r="G4" i="1"/>
  <c r="H9" i="1"/>
  <c r="V19" i="3" l="1"/>
  <c r="W19" i="3" s="1"/>
  <c r="V15" i="3"/>
  <c r="W15" i="3" s="1"/>
  <c r="V13" i="3"/>
  <c r="W13" i="3" s="1"/>
  <c r="V20" i="3"/>
  <c r="W20" i="3" s="1"/>
  <c r="V17" i="3"/>
  <c r="W17" i="3" s="1"/>
  <c r="V16" i="3"/>
  <c r="W16" i="3" s="1"/>
  <c r="V21" i="3"/>
  <c r="W21" i="3" s="1"/>
  <c r="V4" i="3"/>
  <c r="W4" i="3" s="1"/>
  <c r="T10" i="3"/>
  <c r="U10" i="3" s="1"/>
  <c r="T11" i="3"/>
  <c r="U11" i="3" s="1"/>
  <c r="V7" i="3"/>
  <c r="W7" i="3" s="1"/>
  <c r="S5" i="3"/>
  <c r="T5" i="3" s="1"/>
  <c r="U5" i="3" s="1"/>
  <c r="U12" i="3"/>
  <c r="V12" i="3" s="1"/>
  <c r="W12" i="3" s="1"/>
  <c r="S3" i="3"/>
  <c r="T3" i="3" s="1"/>
  <c r="U3" i="3" s="1"/>
  <c r="U8" i="3"/>
  <c r="V8" i="3" s="1"/>
  <c r="W8" i="3" s="1"/>
  <c r="V9" i="3"/>
  <c r="W9" i="3" s="1"/>
  <c r="Q13" i="2"/>
  <c r="R13" i="2" s="1"/>
  <c r="Q9" i="2"/>
  <c r="R9" i="2" s="1"/>
  <c r="Q6" i="2"/>
  <c r="R6" i="2" s="1"/>
  <c r="Q7" i="2"/>
  <c r="R7" i="2" s="1"/>
  <c r="Q8" i="2"/>
  <c r="R8" i="2" s="1"/>
  <c r="Q4" i="2"/>
  <c r="R4" i="2" s="1"/>
  <c r="Q10" i="2"/>
  <c r="R10" i="2" s="1"/>
  <c r="N11" i="2"/>
  <c r="O11" i="2" s="1"/>
  <c r="P11" i="2" s="1"/>
  <c r="Q5" i="2"/>
  <c r="R5" i="2" s="1"/>
  <c r="Q3" i="2"/>
  <c r="R3" i="2" s="1"/>
  <c r="D8" i="1"/>
  <c r="D9" i="1" s="1"/>
  <c r="D10" i="1" s="1"/>
  <c r="F6" i="1"/>
  <c r="F15" i="1" s="1"/>
  <c r="V5" i="3" l="1"/>
  <c r="W5" i="3" s="1"/>
  <c r="V11" i="3"/>
  <c r="W11" i="3" s="1"/>
  <c r="V10" i="3"/>
  <c r="W10" i="3" s="1"/>
  <c r="V3" i="3"/>
  <c r="W3" i="3" s="1"/>
  <c r="Q11" i="2"/>
  <c r="R11" i="2" s="1"/>
  <c r="C18" i="2" s="1"/>
  <c r="C19" i="2" s="1"/>
  <c r="C18" i="3" l="1"/>
  <c r="C19" i="3" s="1"/>
  <c r="C15" i="3"/>
  <c r="C16" i="3" s="1"/>
  <c r="C15" i="2"/>
  <c r="C1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<sst xmlns="http://schemas.openxmlformats.org/spreadsheetml/2006/main" count="45" uniqueCount="26">
  <si>
    <t>Radius</t>
  </si>
  <si>
    <t>Square Side</t>
  </si>
  <si>
    <t>Square Area</t>
  </si>
  <si>
    <t>Circle Area</t>
  </si>
  <si>
    <t>C_to_S Ratio</t>
  </si>
  <si>
    <t>Multiple (PI/Ratio)</t>
  </si>
  <si>
    <t>Estimated PI</t>
  </si>
  <si>
    <t>SE</t>
  </si>
  <si>
    <t>STDV</t>
  </si>
  <si>
    <t>Stock Price</t>
  </si>
  <si>
    <t>Strike Price</t>
  </si>
  <si>
    <t>Steps</t>
  </si>
  <si>
    <t>Risk Free Rate</t>
  </si>
  <si>
    <t>Probability Up</t>
  </si>
  <si>
    <t>Volatility</t>
  </si>
  <si>
    <t>u</t>
  </si>
  <si>
    <t>d</t>
  </si>
  <si>
    <t>Delta t</t>
  </si>
  <si>
    <t>Period Months</t>
  </si>
  <si>
    <t>a</t>
  </si>
  <si>
    <t>Payoff</t>
  </si>
  <si>
    <t>Average Payoff</t>
  </si>
  <si>
    <t>Option Price</t>
  </si>
  <si>
    <t xml:space="preserve"> Ave. P</t>
  </si>
  <si>
    <t>#</t>
  </si>
  <si>
    <r>
      <rPr>
        <sz val="11"/>
        <color rgb="FF9C5700"/>
        <rFont val="Symbol"/>
        <family val="1"/>
        <charset val="2"/>
      </rPr>
      <t>D</t>
    </r>
    <r>
      <rPr>
        <sz val="11"/>
        <color rgb="FF9C5700"/>
        <rFont val="Calibri"/>
        <family val="2"/>
        <scheme val="minor"/>
      </rPr>
      <t xml:space="preserve"> 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</si>
</sst>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0.0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5700"/>
      <name val="Symbol"/>
      <family val="1"/>
      <charset val="2"/>
    </font>
    <font>
      <sz val="11"/>
      <color rgb="FF9C5700"/>
      <name val="Calibri"/>
      <family val="1"/>
      <charset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</patternFill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5" fillId="6" borderId="0" applyNumberFormat="0" applyBorder="0" applyAlignment="0" applyProtection="0"/>
    <xf numFmtId="44" fontId="1" fillId="0" borderId="0" applyFont="0" applyFill="0" applyBorder="0" applyAlignment="0" applyProtection="0"/>
  </cellStyleXfs>
  <cellXfs count="76">
    <xf numFmtId="0" fontId="0" fillId="0" borderId="0" xfId="0"/>
    <xf numFmtId="43" fontId="0" fillId="0" borderId="0" xfId="1" applyFont="1"/>
    <xf numFmtId="0" fontId="0" fillId="0" borderId="1" xfId="0" applyBorder="1"/>
    <xf numFmtId="43" fontId="0" fillId="0" borderId="1" xfId="1" applyFont="1" applyBorder="1"/>
    <xf numFmtId="0" fontId="4" fillId="4" borderId="2" xfId="4" applyBorder="1"/>
    <xf numFmtId="0" fontId="4" fillId="4" borderId="3" xfId="4" applyBorder="1" applyAlignment="1">
      <alignment horizontal="right"/>
    </xf>
    <xf numFmtId="0" fontId="4" fillId="4" borderId="4" xfId="4" applyBorder="1"/>
    <xf numFmtId="0" fontId="4" fillId="4" borderId="5" xfId="4" applyBorder="1"/>
    <xf numFmtId="2" fontId="4" fillId="4" borderId="5" xfId="4" applyNumberFormat="1" applyBorder="1"/>
    <xf numFmtId="0" fontId="4" fillId="4" borderId="6" xfId="4" applyBorder="1"/>
    <xf numFmtId="0" fontId="4" fillId="4" borderId="7" xfId="4" applyBorder="1"/>
    <xf numFmtId="43" fontId="3" fillId="3" borderId="2" xfId="3" applyNumberFormat="1" applyBorder="1"/>
    <xf numFmtId="0" fontId="3" fillId="3" borderId="8" xfId="3" applyBorder="1"/>
    <xf numFmtId="0" fontId="3" fillId="3" borderId="3" xfId="3" applyBorder="1"/>
    <xf numFmtId="43" fontId="3" fillId="3" borderId="4" xfId="3" applyNumberFormat="1" applyBorder="1"/>
    <xf numFmtId="0" fontId="3" fillId="3" borderId="0" xfId="3" applyBorder="1"/>
    <xf numFmtId="0" fontId="3" fillId="3" borderId="5" xfId="3" applyBorder="1"/>
    <xf numFmtId="43" fontId="3" fillId="3" borderId="6" xfId="3" applyNumberFormat="1" applyBorder="1"/>
    <xf numFmtId="0" fontId="3" fillId="3" borderId="9" xfId="3" applyBorder="1"/>
    <xf numFmtId="0" fontId="3" fillId="3" borderId="7" xfId="3" applyBorder="1"/>
    <xf numFmtId="0" fontId="2" fillId="2" borderId="2" xfId="2" applyBorder="1"/>
    <xf numFmtId="43" fontId="2" fillId="2" borderId="8" xfId="2" applyNumberFormat="1" applyBorder="1"/>
    <xf numFmtId="0" fontId="2" fillId="2" borderId="8" xfId="2" applyBorder="1"/>
    <xf numFmtId="0" fontId="2" fillId="2" borderId="3" xfId="2" applyBorder="1"/>
    <xf numFmtId="0" fontId="2" fillId="2" borderId="4" xfId="2" applyBorder="1"/>
    <xf numFmtId="43" fontId="2" fillId="2" borderId="0" xfId="2" applyNumberFormat="1" applyBorder="1"/>
    <xf numFmtId="0" fontId="2" fillId="2" borderId="0" xfId="2" applyBorder="1"/>
    <xf numFmtId="0" fontId="2" fillId="2" borderId="5" xfId="2" applyBorder="1"/>
    <xf numFmtId="0" fontId="2" fillId="2" borderId="6" xfId="2" applyBorder="1"/>
    <xf numFmtId="43" fontId="2" fillId="2" borderId="9" xfId="2" applyNumberFormat="1" applyBorder="1"/>
    <xf numFmtId="0" fontId="2" fillId="2" borderId="9" xfId="2" applyBorder="1"/>
    <xf numFmtId="0" fontId="2" fillId="2" borderId="7" xfId="2" applyBorder="1"/>
    <xf numFmtId="0" fontId="0" fillId="5" borderId="2" xfId="0" applyFill="1" applyBorder="1"/>
    <xf numFmtId="0" fontId="0" fillId="5" borderId="8" xfId="0" applyFill="1" applyBorder="1"/>
    <xf numFmtId="0" fontId="0" fillId="5" borderId="3" xfId="0" applyFill="1" applyBorder="1"/>
    <xf numFmtId="0" fontId="0" fillId="5" borderId="4" xfId="0" applyFill="1" applyBorder="1"/>
    <xf numFmtId="0" fontId="0" fillId="5" borderId="0" xfId="0" applyFill="1"/>
    <xf numFmtId="0" fontId="0" fillId="5" borderId="5" xfId="0" applyFill="1" applyBorder="1"/>
    <xf numFmtId="43" fontId="0" fillId="5" borderId="0" xfId="1" applyFont="1" applyFill="1" applyBorder="1"/>
    <xf numFmtId="0" fontId="0" fillId="5" borderId="6" xfId="0" applyFill="1" applyBorder="1"/>
    <xf numFmtId="0" fontId="0" fillId="5" borderId="9" xfId="0" applyFill="1" applyBorder="1"/>
    <xf numFmtId="43" fontId="0" fillId="5" borderId="9" xfId="1" applyFont="1" applyFill="1" applyBorder="1"/>
    <xf numFmtId="0" fontId="0" fillId="5" borderId="7" xfId="0" applyFill="1" applyBorder="1"/>
    <xf numFmtId="2" fontId="0" fillId="0" borderId="0" xfId="0" applyNumberFormat="1"/>
    <xf numFmtId="2" fontId="4" fillId="4" borderId="0" xfId="4" applyNumberFormat="1" applyBorder="1"/>
    <xf numFmtId="2" fontId="2" fillId="2" borderId="0" xfId="2" applyNumberFormat="1" applyBorder="1"/>
    <xf numFmtId="164" fontId="0" fillId="0" borderId="0" xfId="0" applyNumberFormat="1"/>
    <xf numFmtId="9" fontId="0" fillId="0" borderId="0" xfId="0" applyNumberFormat="1"/>
    <xf numFmtId="43" fontId="0" fillId="0" borderId="0" xfId="1" applyFont="1" applyBorder="1"/>
    <xf numFmtId="0" fontId="5" fillId="6" borderId="0" xfId="5" applyBorder="1"/>
    <xf numFmtId="164" fontId="2" fillId="2" borderId="0" xfId="2" applyNumberFormat="1" applyBorder="1"/>
    <xf numFmtId="164" fontId="5" fillId="6" borderId="0" xfId="5" applyNumberFormat="1" applyBorder="1"/>
    <xf numFmtId="0" fontId="0" fillId="0" borderId="9" xfId="0" applyBorder="1" applyAlignment="1">
      <alignment horizontal="center" vertical="center"/>
    </xf>
    <xf numFmtId="2" fontId="4" fillId="0" borderId="0" xfId="4" applyNumberFormat="1" applyFill="1" applyBorder="1"/>
    <xf numFmtId="2" fontId="2" fillId="0" borderId="0" xfId="2" applyNumberFormat="1" applyFill="1" applyBorder="1"/>
    <xf numFmtId="2" fontId="0" fillId="7" borderId="0" xfId="0" applyNumberFormat="1" applyFill="1"/>
    <xf numFmtId="2" fontId="4" fillId="7" borderId="0" xfId="4" applyNumberFormat="1" applyFill="1" applyBorder="1"/>
    <xf numFmtId="2" fontId="2" fillId="7" borderId="0" xfId="2" applyNumberFormat="1" applyFill="1" applyBorder="1"/>
    <xf numFmtId="165" fontId="0" fillId="0" borderId="0" xfId="0" applyNumberFormat="1"/>
    <xf numFmtId="165" fontId="0" fillId="7" borderId="0" xfId="0" applyNumberFormat="1" applyFill="1"/>
    <xf numFmtId="0" fontId="0" fillId="0" borderId="11" xfId="0" applyBorder="1" applyAlignment="1">
      <alignment horizontal="center" vertical="center"/>
    </xf>
    <xf numFmtId="0" fontId="0" fillId="0" borderId="10" xfId="0" applyBorder="1"/>
    <xf numFmtId="0" fontId="0" fillId="7" borderId="10" xfId="0" applyFill="1" applyBorder="1"/>
    <xf numFmtId="0" fontId="0" fillId="0" borderId="12" xfId="0" applyBorder="1" applyAlignment="1">
      <alignment horizontal="center" vertical="center"/>
    </xf>
    <xf numFmtId="165" fontId="0" fillId="0" borderId="13" xfId="0" applyNumberFormat="1" applyBorder="1"/>
    <xf numFmtId="165" fontId="0" fillId="0" borderId="10" xfId="0" applyNumberFormat="1" applyBorder="1"/>
    <xf numFmtId="165" fontId="0" fillId="7" borderId="13" xfId="0" applyNumberFormat="1" applyFill="1" applyBorder="1"/>
    <xf numFmtId="164" fontId="4" fillId="4" borderId="5" xfId="4" applyNumberFormat="1" applyBorder="1"/>
    <xf numFmtId="9" fontId="4" fillId="4" borderId="5" xfId="4" applyNumberFormat="1" applyBorder="1"/>
    <xf numFmtId="9" fontId="4" fillId="4" borderId="7" xfId="4" applyNumberFormat="1" applyBorder="1"/>
    <xf numFmtId="2" fontId="2" fillId="2" borderId="3" xfId="2" applyNumberFormat="1" applyBorder="1"/>
    <xf numFmtId="2" fontId="2" fillId="2" borderId="5" xfId="2" applyNumberFormat="1" applyBorder="1"/>
    <xf numFmtId="2" fontId="2" fillId="2" borderId="7" xfId="2" applyNumberFormat="1" applyBorder="1"/>
    <xf numFmtId="44" fontId="4" fillId="4" borderId="3" xfId="6" applyFont="1" applyFill="1" applyBorder="1"/>
    <xf numFmtId="44" fontId="4" fillId="4" borderId="5" xfId="6" applyFont="1" applyFill="1" applyBorder="1"/>
    <xf numFmtId="0" fontId="7" fillId="4" borderId="4" xfId="4" applyFont="1" applyBorder="1"/>
  </cellXfs>
  <cellStyles count="7">
    <cellStyle name="Accent5" xfId="5" builtinId="45"/>
    <cellStyle name="Bad" xfId="3" builtinId="27"/>
    <cellStyle name="Comma" xfId="1" builtinId="3"/>
    <cellStyle name="Currency" xfId="6" builtinId="4"/>
    <cellStyle name="Good" xfId="2" builtinId="26"/>
    <cellStyle name="Neutral" xfId="4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Simmulated Binomial Tree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Option'!$K$3:$P$3</c:f>
              <c:numCache>
                <c:formatCode>0.00</c:formatCode>
                <c:ptCount val="6"/>
                <c:pt idx="0">
                  <c:v>50</c:v>
                </c:pt>
                <c:pt idx="1">
                  <c:v>56.120045122283379</c:v>
                </c:pt>
                <c:pt idx="2">
                  <c:v>50</c:v>
                </c:pt>
                <c:pt idx="3">
                  <c:v>56.120045122283379</c:v>
                </c:pt>
                <c:pt idx="4">
                  <c:v>50</c:v>
                </c:pt>
                <c:pt idx="5">
                  <c:v>44.547362614420535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51-4529-90DD-CCB29B5ED211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Option'!$K$4:$P$4</c:f>
              <c:numCache>
                <c:formatCode>0.00</c:formatCode>
                <c:ptCount val="6"/>
                <c:pt idx="0">
                  <c:v>50</c:v>
                </c:pt>
                <c:pt idx="1">
                  <c:v>56.120045122283379</c:v>
                </c:pt>
                <c:pt idx="2">
                  <c:v>50</c:v>
                </c:pt>
                <c:pt idx="3">
                  <c:v>44.547362614420535</c:v>
                </c:pt>
                <c:pt idx="4">
                  <c:v>50</c:v>
                </c:pt>
                <c:pt idx="5">
                  <c:v>44.547362614420535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51-4529-90DD-CCB29B5ED211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Option'!$K$5:$P$5</c:f>
              <c:numCache>
                <c:formatCode>0.00</c:formatCode>
                <c:ptCount val="6"/>
                <c:pt idx="0">
                  <c:v>50</c:v>
                </c:pt>
                <c:pt idx="1">
                  <c:v>56.120045122283379</c:v>
                </c:pt>
                <c:pt idx="2">
                  <c:v>50</c:v>
                </c:pt>
                <c:pt idx="3">
                  <c:v>56.120045122283379</c:v>
                </c:pt>
                <c:pt idx="4">
                  <c:v>62.989189290542448</c:v>
                </c:pt>
                <c:pt idx="5">
                  <c:v>70.699122904025828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651-4529-90DD-CCB29B5ED211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Option'!$K$6:$P$6</c:f>
              <c:numCache>
                <c:formatCode>0.00</c:formatCode>
                <c:ptCount val="6"/>
                <c:pt idx="0">
                  <c:v>50</c:v>
                </c:pt>
                <c:pt idx="1">
                  <c:v>56.120045122283379</c:v>
                </c:pt>
                <c:pt idx="2">
                  <c:v>62.989189290542448</c:v>
                </c:pt>
                <c:pt idx="3">
                  <c:v>56.120045122283379</c:v>
                </c:pt>
                <c:pt idx="4">
                  <c:v>50</c:v>
                </c:pt>
                <c:pt idx="5">
                  <c:v>44.547362614420535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651-4529-90DD-CCB29B5ED211}"/>
            </c:ext>
          </c:extLst>
        </c:ser>
        <c:ser>
          <c:idx val="4"/>
          <c:order val="4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Option'!$K$7:$P$7</c:f>
              <c:numCache>
                <c:formatCode>0.00</c:formatCode>
                <c:ptCount val="6"/>
                <c:pt idx="0">
                  <c:v>50</c:v>
                </c:pt>
                <c:pt idx="1">
                  <c:v>56.120045122283379</c:v>
                </c:pt>
                <c:pt idx="2">
                  <c:v>50</c:v>
                </c:pt>
                <c:pt idx="3">
                  <c:v>56.120045122283379</c:v>
                </c:pt>
                <c:pt idx="4">
                  <c:v>62.989189290542448</c:v>
                </c:pt>
                <c:pt idx="5">
                  <c:v>70.699122904025828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651-4529-90DD-CCB29B5ED211}"/>
            </c:ext>
          </c:extLst>
        </c:ser>
        <c:ser>
          <c:idx val="5"/>
          <c:order val="5"/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Option'!$K$8:$P$8</c:f>
              <c:numCache>
                <c:formatCode>0.00</c:formatCode>
                <c:ptCount val="6"/>
                <c:pt idx="0">
                  <c:v>50</c:v>
                </c:pt>
                <c:pt idx="1">
                  <c:v>56.120045122283379</c:v>
                </c:pt>
                <c:pt idx="2">
                  <c:v>50</c:v>
                </c:pt>
                <c:pt idx="3">
                  <c:v>56.120045122283379</c:v>
                </c:pt>
                <c:pt idx="4">
                  <c:v>62.989189290542448</c:v>
                </c:pt>
                <c:pt idx="5">
                  <c:v>56.120045122283379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651-4529-90DD-CCB29B5ED211}"/>
            </c:ext>
          </c:extLst>
        </c:ser>
        <c:ser>
          <c:idx val="6"/>
          <c:order val="6"/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Option'!$K$9:$P$9</c:f>
              <c:numCache>
                <c:formatCode>0.00</c:formatCode>
                <c:ptCount val="6"/>
                <c:pt idx="0">
                  <c:v>50</c:v>
                </c:pt>
                <c:pt idx="1">
                  <c:v>56.120045122283379</c:v>
                </c:pt>
                <c:pt idx="2">
                  <c:v>50</c:v>
                </c:pt>
                <c:pt idx="3">
                  <c:v>44.547362614420535</c:v>
                </c:pt>
                <c:pt idx="4">
                  <c:v>50</c:v>
                </c:pt>
                <c:pt idx="5">
                  <c:v>56.120045122283379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651-4529-90DD-CCB29B5ED211}"/>
            </c:ext>
          </c:extLst>
        </c:ser>
        <c:ser>
          <c:idx val="7"/>
          <c:order val="7"/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Option'!$K$10:$P$10</c:f>
              <c:numCache>
                <c:formatCode>0.00</c:formatCode>
                <c:ptCount val="6"/>
                <c:pt idx="0">
                  <c:v>50</c:v>
                </c:pt>
                <c:pt idx="1">
                  <c:v>56.120045122283379</c:v>
                </c:pt>
                <c:pt idx="2">
                  <c:v>62.989189290542448</c:v>
                </c:pt>
                <c:pt idx="3">
                  <c:v>56.120045122283379</c:v>
                </c:pt>
                <c:pt idx="4">
                  <c:v>62.989189290542448</c:v>
                </c:pt>
                <c:pt idx="5">
                  <c:v>56.120045122283379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651-4529-90DD-CCB29B5ED211}"/>
            </c:ext>
          </c:extLst>
        </c:ser>
        <c:ser>
          <c:idx val="8"/>
          <c:order val="8"/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Option'!$K$11:$P$11</c:f>
              <c:numCache>
                <c:formatCode>0.00</c:formatCode>
                <c:ptCount val="6"/>
                <c:pt idx="0">
                  <c:v>50</c:v>
                </c:pt>
                <c:pt idx="1">
                  <c:v>56.120045122283379</c:v>
                </c:pt>
                <c:pt idx="2">
                  <c:v>50</c:v>
                </c:pt>
                <c:pt idx="3">
                  <c:v>44.547362614420535</c:v>
                </c:pt>
                <c:pt idx="4">
                  <c:v>50</c:v>
                </c:pt>
                <c:pt idx="5">
                  <c:v>56.120045122283379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651-4529-90DD-CCB29B5ED211}"/>
            </c:ext>
          </c:extLst>
        </c:ser>
        <c:ser>
          <c:idx val="9"/>
          <c:order val="9"/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Option'!$K$12:$P$12</c:f>
              <c:numCache>
                <c:formatCode>0.00</c:formatCode>
                <c:ptCount val="6"/>
                <c:pt idx="0">
                  <c:v>50</c:v>
                </c:pt>
                <c:pt idx="1">
                  <c:v>44.547362614420535</c:v>
                </c:pt>
                <c:pt idx="2">
                  <c:v>50</c:v>
                </c:pt>
                <c:pt idx="3">
                  <c:v>56.120045122283379</c:v>
                </c:pt>
                <c:pt idx="4">
                  <c:v>50</c:v>
                </c:pt>
                <c:pt idx="5">
                  <c:v>44.547362614420535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651-4529-90DD-CCB29B5ED211}"/>
            </c:ext>
          </c:extLst>
        </c:ser>
        <c:ser>
          <c:idx val="10"/>
          <c:order val="10"/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Option'!$K$13:$P$13</c:f>
              <c:numCache>
                <c:formatCode>0.00</c:formatCode>
                <c:ptCount val="6"/>
                <c:pt idx="0">
                  <c:v>50</c:v>
                </c:pt>
                <c:pt idx="1">
                  <c:v>44.547362614420535</c:v>
                </c:pt>
                <c:pt idx="2">
                  <c:v>50</c:v>
                </c:pt>
                <c:pt idx="3">
                  <c:v>44.547362614420535</c:v>
                </c:pt>
                <c:pt idx="4">
                  <c:v>50</c:v>
                </c:pt>
                <c:pt idx="5">
                  <c:v>56.120045122283379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B651-4529-90DD-CCB29B5ED211}"/>
            </c:ext>
          </c:extLst>
        </c:ser>
        <c:ser>
          <c:idx val="11"/>
          <c:order val="11"/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Option'!$K$14:$P$14</c:f>
              <c:numCache>
                <c:formatCode>0.00</c:formatCode>
                <c:ptCount val="6"/>
                <c:pt idx="0">
                  <c:v>50</c:v>
                </c:pt>
                <c:pt idx="1">
                  <c:v>44.547362614420535</c:v>
                </c:pt>
                <c:pt idx="2">
                  <c:v>39.689350318013446</c:v>
                </c:pt>
                <c:pt idx="3">
                  <c:v>44.547362614420535</c:v>
                </c:pt>
                <c:pt idx="4">
                  <c:v>39.689350318013446</c:v>
                </c:pt>
                <c:pt idx="5">
                  <c:v>35.361117610946238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B651-4529-90DD-CCB29B5ED211}"/>
            </c:ext>
          </c:extLst>
        </c:ser>
        <c:ser>
          <c:idx val="12"/>
          <c:order val="12"/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Option'!$K$15:$P$15</c:f>
              <c:numCache>
                <c:formatCode>0.00</c:formatCode>
                <c:ptCount val="6"/>
                <c:pt idx="0">
                  <c:v>50</c:v>
                </c:pt>
                <c:pt idx="1">
                  <c:v>56.120045122283379</c:v>
                </c:pt>
                <c:pt idx="2">
                  <c:v>62.989189290542448</c:v>
                </c:pt>
                <c:pt idx="3">
                  <c:v>56.120045122283379</c:v>
                </c:pt>
                <c:pt idx="4">
                  <c:v>62.989189290542448</c:v>
                </c:pt>
                <c:pt idx="5">
                  <c:v>56.120045122283379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651-4529-90DD-CCB29B5ED211}"/>
            </c:ext>
          </c:extLst>
        </c:ser>
        <c:ser>
          <c:idx val="13"/>
          <c:order val="13"/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Option'!$K$16:$P$16</c:f>
              <c:numCache>
                <c:formatCode>0.00</c:formatCode>
                <c:ptCount val="6"/>
                <c:pt idx="0">
                  <c:v>50</c:v>
                </c:pt>
                <c:pt idx="1">
                  <c:v>56.120045122283379</c:v>
                </c:pt>
                <c:pt idx="2">
                  <c:v>62.989189290542448</c:v>
                </c:pt>
                <c:pt idx="3">
                  <c:v>70.699122904025828</c:v>
                </c:pt>
                <c:pt idx="4">
                  <c:v>79.352759349595757</c:v>
                </c:pt>
                <c:pt idx="5">
                  <c:v>89.065608705540171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651-4529-90DD-CCB29B5ED211}"/>
            </c:ext>
          </c:extLst>
        </c:ser>
        <c:ser>
          <c:idx val="14"/>
          <c:order val="14"/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Option'!$K$17:$P$17</c:f>
              <c:numCache>
                <c:formatCode>0.00</c:formatCode>
                <c:ptCount val="6"/>
                <c:pt idx="0">
                  <c:v>50</c:v>
                </c:pt>
                <c:pt idx="1">
                  <c:v>44.547362614420535</c:v>
                </c:pt>
                <c:pt idx="2">
                  <c:v>39.689350318013446</c:v>
                </c:pt>
                <c:pt idx="3">
                  <c:v>44.547362614420535</c:v>
                </c:pt>
                <c:pt idx="4">
                  <c:v>39.689350318013446</c:v>
                </c:pt>
                <c:pt idx="5">
                  <c:v>44.547362614420535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651-4529-90DD-CCB29B5ED211}"/>
            </c:ext>
          </c:extLst>
        </c:ser>
        <c:ser>
          <c:idx val="15"/>
          <c:order val="15"/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Option'!$K$18:$P$18</c:f>
              <c:numCache>
                <c:formatCode>0.00</c:formatCode>
                <c:ptCount val="6"/>
                <c:pt idx="0">
                  <c:v>50</c:v>
                </c:pt>
                <c:pt idx="1">
                  <c:v>44.547362614420535</c:v>
                </c:pt>
                <c:pt idx="2">
                  <c:v>50</c:v>
                </c:pt>
                <c:pt idx="3">
                  <c:v>56.120045122283379</c:v>
                </c:pt>
                <c:pt idx="4">
                  <c:v>62.989189290542448</c:v>
                </c:pt>
                <c:pt idx="5">
                  <c:v>56.120045122283379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651-4529-90DD-CCB29B5ED211}"/>
            </c:ext>
          </c:extLst>
        </c:ser>
        <c:ser>
          <c:idx val="16"/>
          <c:order val="16"/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Option'!$K$19:$P$19</c:f>
              <c:numCache>
                <c:formatCode>0.00</c:formatCode>
                <c:ptCount val="6"/>
                <c:pt idx="0">
                  <c:v>50</c:v>
                </c:pt>
                <c:pt idx="1">
                  <c:v>44.547362614420535</c:v>
                </c:pt>
                <c:pt idx="2">
                  <c:v>50</c:v>
                </c:pt>
                <c:pt idx="3">
                  <c:v>44.547362614420535</c:v>
                </c:pt>
                <c:pt idx="4">
                  <c:v>50</c:v>
                </c:pt>
                <c:pt idx="5">
                  <c:v>44.547362614420535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B651-4529-90DD-CCB29B5ED211}"/>
            </c:ext>
          </c:extLst>
        </c:ser>
        <c:ser>
          <c:idx val="17"/>
          <c:order val="17"/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Option'!$K$20:$P$20</c:f>
              <c:numCache>
                <c:formatCode>0.00</c:formatCode>
                <c:ptCount val="6"/>
                <c:pt idx="0">
                  <c:v>50</c:v>
                </c:pt>
                <c:pt idx="1">
                  <c:v>56.120045122283379</c:v>
                </c:pt>
                <c:pt idx="2">
                  <c:v>62.989189290542448</c:v>
                </c:pt>
                <c:pt idx="3">
                  <c:v>56.120045122283379</c:v>
                </c:pt>
                <c:pt idx="4">
                  <c:v>50</c:v>
                </c:pt>
                <c:pt idx="5">
                  <c:v>44.547362614420535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651-4529-90DD-CCB29B5ED211}"/>
            </c:ext>
          </c:extLst>
        </c:ser>
        <c:ser>
          <c:idx val="18"/>
          <c:order val="18"/>
          <c:spPr>
            <a:ln w="28575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Option'!$K$21:$P$21</c:f>
              <c:numCache>
                <c:formatCode>0.00</c:formatCode>
                <c:ptCount val="6"/>
                <c:pt idx="0">
                  <c:v>50</c:v>
                </c:pt>
                <c:pt idx="1">
                  <c:v>44.547362614420535</c:v>
                </c:pt>
                <c:pt idx="2">
                  <c:v>39.689350318013446</c:v>
                </c:pt>
                <c:pt idx="3">
                  <c:v>35.361117610946238</c:v>
                </c:pt>
                <c:pt idx="4">
                  <c:v>39.689350318013446</c:v>
                </c:pt>
                <c:pt idx="5">
                  <c:v>35.361117610946238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B651-4529-90DD-CCB29B5ED211}"/>
            </c:ext>
          </c:extLst>
        </c:ser>
        <c:ser>
          <c:idx val="19"/>
          <c:order val="19"/>
          <c:spPr>
            <a:ln w="28575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'Asian Option'!$K$2:$P$2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'Asian Option'!$K$22:$P$22</c:f>
              <c:numCache>
                <c:formatCode>0.00</c:formatCode>
                <c:ptCount val="6"/>
                <c:pt idx="0">
                  <c:v>50</c:v>
                </c:pt>
                <c:pt idx="1">
                  <c:v>44.547362614420535</c:v>
                </c:pt>
                <c:pt idx="2">
                  <c:v>39.689350318013446</c:v>
                </c:pt>
                <c:pt idx="3">
                  <c:v>44.547362614420535</c:v>
                </c:pt>
                <c:pt idx="4">
                  <c:v>50</c:v>
                </c:pt>
                <c:pt idx="5">
                  <c:v>56.120045122283379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B651-4529-90DD-CCB29B5ED2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10839039"/>
        <c:axId val="1810839519"/>
      </c:lineChart>
      <c:catAx>
        <c:axId val="1810839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0839519"/>
        <c:crosses val="autoZero"/>
        <c:auto val="1"/>
        <c:lblAlgn val="ctr"/>
        <c:lblOffset val="100"/>
        <c:noMultiLvlLbl val="0"/>
      </c:catAx>
      <c:valAx>
        <c:axId val="18108395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08390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2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Binomial Tree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Variable'!$P$3:$U$3</c:f>
              <c:numCache>
                <c:formatCode>0.00</c:formatCode>
                <c:ptCount val="6"/>
                <c:pt idx="0">
                  <c:v>50</c:v>
                </c:pt>
                <c:pt idx="1">
                  <c:v>56.120045122283379</c:v>
                </c:pt>
                <c:pt idx="2">
                  <c:v>50</c:v>
                </c:pt>
                <c:pt idx="3">
                  <c:v>56.120045122283379</c:v>
                </c:pt>
                <c:pt idx="4">
                  <c:v>62.989189290542448</c:v>
                </c:pt>
                <c:pt idx="5">
                  <c:v>70.699122904025828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9C-490F-A877-4362AE34D26F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Variable'!$P$4:$U$4</c:f>
            </c:numRef>
          </c:val>
          <c:smooth val="0"/>
          <c:extLst>
            <c:ext xmlns:c16="http://schemas.microsoft.com/office/drawing/2014/chart" uri="{C3380CC4-5D6E-409C-BE32-E72D297353CC}">
              <c16:uniqueId val="{00000001-079C-490F-A877-4362AE34D26F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Variable'!$P$5:$U$5</c:f>
            </c:numRef>
          </c:val>
          <c:smooth val="0"/>
          <c:extLst>
            <c:ext xmlns:c16="http://schemas.microsoft.com/office/drawing/2014/chart" uri="{C3380CC4-5D6E-409C-BE32-E72D297353CC}">
              <c16:uniqueId val="{00000002-079C-490F-A877-4362AE34D26F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Variable'!$P$6:$U$6</c:f>
            </c:numRef>
          </c:val>
          <c:smooth val="0"/>
          <c:extLst>
            <c:ext xmlns:c16="http://schemas.microsoft.com/office/drawing/2014/chart" uri="{C3380CC4-5D6E-409C-BE32-E72D297353CC}">
              <c16:uniqueId val="{00000003-079C-490F-A877-4362AE34D26F}"/>
            </c:ext>
          </c:extLst>
        </c:ser>
        <c:ser>
          <c:idx val="4"/>
          <c:order val="4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Variable'!$P$7:$U$7</c:f>
            </c:numRef>
          </c:val>
          <c:smooth val="0"/>
          <c:extLst>
            <c:ext xmlns:c16="http://schemas.microsoft.com/office/drawing/2014/chart" uri="{C3380CC4-5D6E-409C-BE32-E72D297353CC}">
              <c16:uniqueId val="{00000004-079C-490F-A877-4362AE34D26F}"/>
            </c:ext>
          </c:extLst>
        </c:ser>
        <c:ser>
          <c:idx val="5"/>
          <c:order val="5"/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Variable'!$P$8:$U$8</c:f>
            </c:numRef>
          </c:val>
          <c:smooth val="0"/>
          <c:extLst>
            <c:ext xmlns:c16="http://schemas.microsoft.com/office/drawing/2014/chart" uri="{C3380CC4-5D6E-409C-BE32-E72D297353CC}">
              <c16:uniqueId val="{00000005-079C-490F-A877-4362AE34D26F}"/>
            </c:ext>
          </c:extLst>
        </c:ser>
        <c:ser>
          <c:idx val="6"/>
          <c:order val="6"/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Variable'!$P$9:$U$9</c:f>
            </c:numRef>
          </c:val>
          <c:smooth val="0"/>
          <c:extLst>
            <c:ext xmlns:c16="http://schemas.microsoft.com/office/drawing/2014/chart" uri="{C3380CC4-5D6E-409C-BE32-E72D297353CC}">
              <c16:uniqueId val="{00000006-079C-490F-A877-4362AE34D26F}"/>
            </c:ext>
          </c:extLst>
        </c:ser>
        <c:ser>
          <c:idx val="7"/>
          <c:order val="7"/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Variable'!$P$10:$U$10</c:f>
            </c:numRef>
          </c:val>
          <c:smooth val="0"/>
          <c:extLst>
            <c:ext xmlns:c16="http://schemas.microsoft.com/office/drawing/2014/chart" uri="{C3380CC4-5D6E-409C-BE32-E72D297353CC}">
              <c16:uniqueId val="{00000007-079C-490F-A877-4362AE34D26F}"/>
            </c:ext>
          </c:extLst>
        </c:ser>
        <c:ser>
          <c:idx val="8"/>
          <c:order val="8"/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Variable'!$P$11:$U$11</c:f>
            </c:numRef>
          </c:val>
          <c:smooth val="0"/>
          <c:extLst>
            <c:ext xmlns:c16="http://schemas.microsoft.com/office/drawing/2014/chart" uri="{C3380CC4-5D6E-409C-BE32-E72D297353CC}">
              <c16:uniqueId val="{00000008-079C-490F-A877-4362AE34D26F}"/>
            </c:ext>
          </c:extLst>
        </c:ser>
        <c:ser>
          <c:idx val="9"/>
          <c:order val="9"/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Variable'!$P$12:$U$12</c:f>
            </c:numRef>
          </c:val>
          <c:smooth val="0"/>
          <c:extLst>
            <c:ext xmlns:c16="http://schemas.microsoft.com/office/drawing/2014/chart" uri="{C3380CC4-5D6E-409C-BE32-E72D297353CC}">
              <c16:uniqueId val="{00000009-079C-490F-A877-4362AE34D26F}"/>
            </c:ext>
          </c:extLst>
        </c:ser>
        <c:ser>
          <c:idx val="10"/>
          <c:order val="10"/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Variable'!$P$13:$U$13</c:f>
              <c:numCache>
                <c:formatCode>0.00</c:formatCode>
                <c:ptCount val="6"/>
                <c:pt idx="0">
                  <c:v>50</c:v>
                </c:pt>
                <c:pt idx="1">
                  <c:v>44.547362614420535</c:v>
                </c:pt>
                <c:pt idx="2">
                  <c:v>50</c:v>
                </c:pt>
                <c:pt idx="3">
                  <c:v>44.547362614420535</c:v>
                </c:pt>
                <c:pt idx="4">
                  <c:v>39.689350318013446</c:v>
                </c:pt>
                <c:pt idx="5">
                  <c:v>35.361117610946238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79C-490F-A877-4362AE34D26F}"/>
            </c:ext>
          </c:extLst>
        </c:ser>
        <c:ser>
          <c:idx val="11"/>
          <c:order val="11"/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Variable'!$P$14:$U$14</c:f>
              <c:numCache>
                <c:formatCode>0.00</c:formatCode>
                <c:ptCount val="6"/>
                <c:pt idx="0">
                  <c:v>50</c:v>
                </c:pt>
                <c:pt idx="1">
                  <c:v>44.547362614420535</c:v>
                </c:pt>
                <c:pt idx="2">
                  <c:v>50</c:v>
                </c:pt>
                <c:pt idx="3">
                  <c:v>44.547362614420535</c:v>
                </c:pt>
                <c:pt idx="4">
                  <c:v>50</c:v>
                </c:pt>
                <c:pt idx="5">
                  <c:v>56.120045122283379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79C-490F-A877-4362AE34D26F}"/>
            </c:ext>
          </c:extLst>
        </c:ser>
        <c:ser>
          <c:idx val="12"/>
          <c:order val="12"/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Variable'!$P$15:$U$15</c:f>
              <c:numCache>
                <c:formatCode>0.00</c:formatCode>
                <c:ptCount val="6"/>
                <c:pt idx="0">
                  <c:v>50</c:v>
                </c:pt>
                <c:pt idx="1">
                  <c:v>44.547362614420535</c:v>
                </c:pt>
                <c:pt idx="2">
                  <c:v>39.689350318013446</c:v>
                </c:pt>
                <c:pt idx="3">
                  <c:v>44.547362614420535</c:v>
                </c:pt>
                <c:pt idx="4">
                  <c:v>50</c:v>
                </c:pt>
                <c:pt idx="5">
                  <c:v>56.120045122283379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79C-490F-A877-4362AE34D26F}"/>
            </c:ext>
          </c:extLst>
        </c:ser>
        <c:ser>
          <c:idx val="13"/>
          <c:order val="13"/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Variable'!$P$16:$U$16</c:f>
              <c:numCache>
                <c:formatCode>0.00</c:formatCode>
                <c:ptCount val="6"/>
                <c:pt idx="0">
                  <c:v>50</c:v>
                </c:pt>
                <c:pt idx="1">
                  <c:v>56.120045122283379</c:v>
                </c:pt>
                <c:pt idx="2">
                  <c:v>50</c:v>
                </c:pt>
                <c:pt idx="3">
                  <c:v>56.120045122283379</c:v>
                </c:pt>
                <c:pt idx="4">
                  <c:v>62.989189290542448</c:v>
                </c:pt>
                <c:pt idx="5">
                  <c:v>70.699122904025828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079C-490F-A877-4362AE34D26F}"/>
            </c:ext>
          </c:extLst>
        </c:ser>
        <c:ser>
          <c:idx val="14"/>
          <c:order val="14"/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Variable'!$P$17:$U$17</c:f>
              <c:numCache>
                <c:formatCode>0.00</c:formatCode>
                <c:ptCount val="6"/>
                <c:pt idx="0">
                  <c:v>50</c:v>
                </c:pt>
                <c:pt idx="1">
                  <c:v>56.120045122283379</c:v>
                </c:pt>
                <c:pt idx="2">
                  <c:v>50</c:v>
                </c:pt>
                <c:pt idx="3">
                  <c:v>44.547362614420535</c:v>
                </c:pt>
                <c:pt idx="4">
                  <c:v>50</c:v>
                </c:pt>
                <c:pt idx="5">
                  <c:v>56.120045122283379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79C-490F-A877-4362AE34D26F}"/>
            </c:ext>
          </c:extLst>
        </c:ser>
        <c:ser>
          <c:idx val="15"/>
          <c:order val="15"/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Variable'!$P$18:$U$18</c:f>
              <c:numCache>
                <c:formatCode>0.00</c:formatCode>
                <c:ptCount val="6"/>
                <c:pt idx="0">
                  <c:v>50</c:v>
                </c:pt>
                <c:pt idx="1">
                  <c:v>44.547362614420535</c:v>
                </c:pt>
                <c:pt idx="2">
                  <c:v>39.689350318013446</c:v>
                </c:pt>
                <c:pt idx="3">
                  <c:v>35.361117610946238</c:v>
                </c:pt>
                <c:pt idx="4">
                  <c:v>31.50489057331988</c:v>
                </c:pt>
                <c:pt idx="5">
                  <c:v>28.069195689946397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79C-490F-A877-4362AE34D26F}"/>
            </c:ext>
          </c:extLst>
        </c:ser>
        <c:ser>
          <c:idx val="16"/>
          <c:order val="16"/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Variable'!$P$19:$U$19</c:f>
              <c:numCache>
                <c:formatCode>0.00</c:formatCode>
                <c:ptCount val="6"/>
                <c:pt idx="0">
                  <c:v>50</c:v>
                </c:pt>
                <c:pt idx="1">
                  <c:v>56.120045122283379</c:v>
                </c:pt>
                <c:pt idx="2">
                  <c:v>50</c:v>
                </c:pt>
                <c:pt idx="3">
                  <c:v>56.120045122283379</c:v>
                </c:pt>
                <c:pt idx="4">
                  <c:v>62.989189290542448</c:v>
                </c:pt>
                <c:pt idx="5">
                  <c:v>70.699122904025828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079C-490F-A877-4362AE34D26F}"/>
            </c:ext>
          </c:extLst>
        </c:ser>
        <c:ser>
          <c:idx val="17"/>
          <c:order val="17"/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Variable'!$P$20:$U$20</c:f>
              <c:numCache>
                <c:formatCode>0.00</c:formatCode>
                <c:ptCount val="6"/>
                <c:pt idx="0">
                  <c:v>50</c:v>
                </c:pt>
                <c:pt idx="1">
                  <c:v>44.547362614420535</c:v>
                </c:pt>
                <c:pt idx="2">
                  <c:v>39.689350318013446</c:v>
                </c:pt>
                <c:pt idx="3">
                  <c:v>44.547362614420535</c:v>
                </c:pt>
                <c:pt idx="4">
                  <c:v>50</c:v>
                </c:pt>
                <c:pt idx="5">
                  <c:v>56.120045122283379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79C-490F-A877-4362AE34D26F}"/>
            </c:ext>
          </c:extLst>
        </c:ser>
        <c:ser>
          <c:idx val="18"/>
          <c:order val="18"/>
          <c:spPr>
            <a:ln w="28575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Variable'!$P$21:$U$21</c:f>
              <c:numCache>
                <c:formatCode>0.00</c:formatCode>
                <c:ptCount val="6"/>
                <c:pt idx="0">
                  <c:v>50</c:v>
                </c:pt>
                <c:pt idx="1">
                  <c:v>44.547362614420535</c:v>
                </c:pt>
                <c:pt idx="2">
                  <c:v>50</c:v>
                </c:pt>
                <c:pt idx="3">
                  <c:v>44.547362614420535</c:v>
                </c:pt>
                <c:pt idx="4">
                  <c:v>50</c:v>
                </c:pt>
                <c:pt idx="5">
                  <c:v>44.547362614420535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079C-490F-A877-4362AE34D26F}"/>
            </c:ext>
          </c:extLst>
        </c:ser>
        <c:ser>
          <c:idx val="19"/>
          <c:order val="19"/>
          <c:spPr>
            <a:ln w="28575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'Antithetic Variable'!$P$2:$U$2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'Antithetic Variable'!$P$22:$U$22</c:f>
              <c:numCache>
                <c:formatCode>0.00</c:formatCode>
                <c:ptCount val="6"/>
                <c:pt idx="0">
                  <c:v>50</c:v>
                </c:pt>
                <c:pt idx="1">
                  <c:v>44.547362614420535</c:v>
                </c:pt>
                <c:pt idx="2">
                  <c:v>50</c:v>
                </c:pt>
                <c:pt idx="3">
                  <c:v>56.120045122283379</c:v>
                </c:pt>
                <c:pt idx="4">
                  <c:v>62.989189290542448</c:v>
                </c:pt>
                <c:pt idx="5">
                  <c:v>56.120045122283379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079C-490F-A877-4362AE34D2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10839039"/>
        <c:axId val="1810839519"/>
      </c:lineChart>
      <c:catAx>
        <c:axId val="1810839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0839519"/>
        <c:crosses val="autoZero"/>
        <c:auto val="1"/>
        <c:lblAlgn val="ctr"/>
        <c:lblOffset val="100"/>
        <c:noMultiLvlLbl val="0"/>
      </c:catAx>
      <c:valAx>
        <c:axId val="18108395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08390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104775</xdr:colOff>
      <xdr:row>1</xdr:row>
      <xdr:rowOff>184150</xdr:rowOff>
    </xdr:from>
    <xdr:to>
      <xdr:col>25</xdr:col>
      <xdr:colOff>409575</xdr:colOff>
      <xdr:row>16</xdr:row>
      <xdr:rowOff>158750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902E96A-97BA-C148-38F4-ED87491CC9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104775</xdr:colOff>
      <xdr:row>1</xdr:row>
      <xdr:rowOff>184150</xdr:rowOff>
    </xdr:from>
    <xdr:to>
      <xdr:col>30</xdr:col>
      <xdr:colOff>409575</xdr:colOff>
      <xdr:row>16</xdr:row>
      <xdr:rowOff>158750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945B44F-11B0-4584-9F1C-CD0875EF8B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015"/>
  <sheetViews>
    <sheetView showGridLines="0" workbookViewId="0">
      <selection activeCell="O15" sqref="O15"/>
    </sheetView>
  </sheetViews>
  <sheetFormatPr defaultRowHeight="14.5"/>
  <cols>
    <col min="3" max="3" width="16.90625" customWidth="1"/>
    <col min="5" max="5" width="3.1796875" customWidth="1"/>
  </cols>
  <sheetData>
    <row r="1" spans="2:11" ht="15" thickBot="1"/>
    <row r="2" spans="2:11">
      <c r="B2" s="32"/>
      <c r="C2" s="33"/>
      <c r="D2" s="33"/>
      <c r="E2" s="33"/>
      <c r="F2" s="33"/>
      <c r="G2" s="33"/>
      <c r="H2" s="33"/>
      <c r="I2" s="33"/>
      <c r="J2" s="33"/>
      <c r="K2" s="34"/>
    </row>
    <row r="3" spans="2:11" ht="15" thickBot="1">
      <c r="B3" s="35"/>
      <c r="C3" s="36"/>
      <c r="D3" s="36"/>
      <c r="E3" s="36"/>
      <c r="F3" s="36"/>
      <c r="G3" s="36"/>
      <c r="H3" s="36"/>
      <c r="I3" s="36"/>
      <c r="J3" s="36"/>
      <c r="K3" s="37"/>
    </row>
    <row r="4" spans="2:11">
      <c r="B4" s="35"/>
      <c r="C4" s="4" t="s">
        <v>1</v>
      </c>
      <c r="D4" s="5">
        <v>1</v>
      </c>
      <c r="E4" s="36"/>
      <c r="F4" s="11">
        <f ca="1">RAND()</f>
        <v>0.46661980551915383</v>
      </c>
      <c r="G4" s="12" t="str">
        <f ca="1">_xlfn.FORMULATEXT(F4)</f>
        <v>=RAND()</v>
      </c>
      <c r="H4" s="12"/>
      <c r="I4" s="12"/>
      <c r="J4" s="13"/>
      <c r="K4" s="37"/>
    </row>
    <row r="5" spans="2:11">
      <c r="B5" s="35"/>
      <c r="C5" s="6" t="s">
        <v>0</v>
      </c>
      <c r="D5" s="7">
        <v>0.5</v>
      </c>
      <c r="E5" s="36"/>
      <c r="F5" s="14">
        <f ca="1">RAND()</f>
        <v>0.56010613018951105</v>
      </c>
      <c r="G5" s="15" t="str">
        <f ca="1">_xlfn.FORMULATEXT(F5)</f>
        <v>=RAND()</v>
      </c>
      <c r="H5" s="15"/>
      <c r="I5" s="15"/>
      <c r="J5" s="16"/>
      <c r="K5" s="37"/>
    </row>
    <row r="6" spans="2:11" ht="15" thickBot="1">
      <c r="B6" s="35"/>
      <c r="C6" s="6" t="str">
        <f ca="1">_xlfn.FORMULATEXT(D6)</f>
        <v>=PI()</v>
      </c>
      <c r="D6" s="8">
        <f>PI()</f>
        <v>3.1415926535897931</v>
      </c>
      <c r="E6" s="36"/>
      <c r="F6" s="17">
        <f ca="1">IF((F4-D5)^2 + (F5-D5)^2 &lt; D5^2, 4, 0)</f>
        <v>4</v>
      </c>
      <c r="G6" s="18" t="str">
        <f ca="1">_xlfn.FORMULATEXT(F6)</f>
        <v>=IF((F4-D5)^2 + (F5-D5)^2 &lt; D5^2, 4, 0)</v>
      </c>
      <c r="H6" s="18"/>
      <c r="I6" s="18"/>
      <c r="J6" s="19"/>
      <c r="K6" s="37"/>
    </row>
    <row r="7" spans="2:11" ht="15" thickBot="1">
      <c r="B7" s="35"/>
      <c r="C7" s="6" t="s">
        <v>2</v>
      </c>
      <c r="D7" s="7">
        <f>D4</f>
        <v>1</v>
      </c>
      <c r="E7" s="36"/>
      <c r="F7" s="38"/>
      <c r="G7" s="36"/>
      <c r="H7" s="36"/>
      <c r="I7" s="36"/>
      <c r="J7" s="36"/>
      <c r="K7" s="37"/>
    </row>
    <row r="8" spans="2:11">
      <c r="B8" s="35"/>
      <c r="C8" s="6" t="s">
        <v>3</v>
      </c>
      <c r="D8" s="8">
        <f>D6*D5^2</f>
        <v>0.78539816339744828</v>
      </c>
      <c r="E8" s="36"/>
      <c r="F8" s="20" t="s">
        <v>6</v>
      </c>
      <c r="G8" s="21">
        <f>AVERAGE(F16:F1115)</f>
        <v>3.1840000000000002</v>
      </c>
      <c r="H8" s="22" t="str">
        <f ca="1">_xlfn.FORMULATEXT(G8)</f>
        <v>=AVERAGE(F16:F1115)</v>
      </c>
      <c r="I8" s="22"/>
      <c r="J8" s="23"/>
      <c r="K8" s="37"/>
    </row>
    <row r="9" spans="2:11">
      <c r="B9" s="35"/>
      <c r="C9" s="6" t="s">
        <v>4</v>
      </c>
      <c r="D9" s="8">
        <f>D8/D7</f>
        <v>0.78539816339744828</v>
      </c>
      <c r="E9" s="36"/>
      <c r="F9" s="24" t="s">
        <v>8</v>
      </c>
      <c r="G9" s="25">
        <f>_xlfn.STDEV.P(F16:F1115)</f>
        <v>1.6118759257461475</v>
      </c>
      <c r="H9" s="26" t="str">
        <f t="shared" ref="H9:H10" ca="1" si="0">_xlfn.FORMULATEXT(G9)</f>
        <v>=STDEV.P(F16:F1115)</v>
      </c>
      <c r="I9" s="26"/>
      <c r="J9" s="27"/>
      <c r="K9" s="37"/>
    </row>
    <row r="10" spans="2:11" ht="15" thickBot="1">
      <c r="B10" s="35"/>
      <c r="C10" s="9" t="s">
        <v>5</v>
      </c>
      <c r="D10" s="10">
        <f>D6/D9</f>
        <v>4</v>
      </c>
      <c r="E10" s="36"/>
      <c r="F10" s="28" t="s">
        <v>7</v>
      </c>
      <c r="G10" s="29">
        <f>G8/SQRT(COUNT(F16:F1115))</f>
        <v>0.10068692069976121</v>
      </c>
      <c r="H10" s="30" t="str">
        <f t="shared" ca="1" si="0"/>
        <v>=G8/SQRT(COUNT(F16:F1115))</v>
      </c>
      <c r="I10" s="30"/>
      <c r="J10" s="31"/>
      <c r="K10" s="37"/>
    </row>
    <row r="11" spans="2:11">
      <c r="B11" s="35"/>
      <c r="C11" s="36"/>
      <c r="D11" s="36"/>
      <c r="E11" s="36"/>
      <c r="F11" s="38"/>
      <c r="G11" s="36"/>
      <c r="H11" s="36"/>
      <c r="I11" s="36"/>
      <c r="J11" s="36"/>
      <c r="K11" s="37"/>
    </row>
    <row r="12" spans="2:11" ht="15" thickBot="1">
      <c r="B12" s="39"/>
      <c r="C12" s="40"/>
      <c r="D12" s="40"/>
      <c r="E12" s="40"/>
      <c r="F12" s="41"/>
      <c r="G12" s="40"/>
      <c r="H12" s="40"/>
      <c r="I12" s="40"/>
      <c r="J12" s="40"/>
      <c r="K12" s="42"/>
    </row>
    <row r="13" spans="2:11">
      <c r="F13" s="1"/>
    </row>
    <row r="14" spans="2:11">
      <c r="F14" s="1"/>
    </row>
    <row r="15" spans="2:11">
      <c r="E15" s="2"/>
      <c r="F15" s="3">
        <f ca="1">F6</f>
        <v>4</v>
      </c>
    </row>
    <row r="16" spans="2:11">
      <c r="E16" cm="1">
        <f t="array" ref="E16:E1015">_xlfn.SEQUENCE(1000,1)</f>
        <v>1</v>
      </c>
      <c r="F16" s="1">
        <f t="dataTable" ref="F16:F1015" dt2D="0" dtr="0" r1="E15" ca="1"/>
        <v>0</v>
      </c>
    </row>
    <row r="17" spans="5:6">
      <c r="E17">
        <v>2</v>
      </c>
      <c r="F17" s="1">
        <v>4</v>
      </c>
    </row>
    <row r="18" spans="5:6">
      <c r="E18">
        <v>3</v>
      </c>
      <c r="F18" s="1">
        <v>4</v>
      </c>
    </row>
    <row r="19" spans="5:6">
      <c r="E19">
        <v>4</v>
      </c>
      <c r="F19" s="1">
        <v>4</v>
      </c>
    </row>
    <row r="20" spans="5:6">
      <c r="E20">
        <v>5</v>
      </c>
      <c r="F20" s="1">
        <v>4</v>
      </c>
    </row>
    <row r="21" spans="5:6">
      <c r="E21">
        <v>6</v>
      </c>
      <c r="F21" s="1">
        <v>4</v>
      </c>
    </row>
    <row r="22" spans="5:6">
      <c r="E22">
        <v>7</v>
      </c>
      <c r="F22" s="1">
        <v>4</v>
      </c>
    </row>
    <row r="23" spans="5:6">
      <c r="E23">
        <v>8</v>
      </c>
      <c r="F23" s="1">
        <v>4</v>
      </c>
    </row>
    <row r="24" spans="5:6">
      <c r="E24">
        <v>9</v>
      </c>
      <c r="F24" s="1">
        <v>4</v>
      </c>
    </row>
    <row r="25" spans="5:6">
      <c r="E25">
        <v>10</v>
      </c>
      <c r="F25" s="1">
        <v>0</v>
      </c>
    </row>
    <row r="26" spans="5:6">
      <c r="E26">
        <v>11</v>
      </c>
      <c r="F26" s="1">
        <v>4</v>
      </c>
    </row>
    <row r="27" spans="5:6">
      <c r="E27">
        <v>12</v>
      </c>
      <c r="F27" s="1">
        <v>4</v>
      </c>
    </row>
    <row r="28" spans="5:6">
      <c r="E28">
        <v>13</v>
      </c>
      <c r="F28" s="1">
        <v>0</v>
      </c>
    </row>
    <row r="29" spans="5:6">
      <c r="E29">
        <v>14</v>
      </c>
      <c r="F29" s="1">
        <v>4</v>
      </c>
    </row>
    <row r="30" spans="5:6">
      <c r="E30">
        <v>15</v>
      </c>
      <c r="F30" s="1">
        <v>4</v>
      </c>
    </row>
    <row r="31" spans="5:6">
      <c r="E31">
        <v>16</v>
      </c>
      <c r="F31" s="1">
        <v>4</v>
      </c>
    </row>
    <row r="32" spans="5:6">
      <c r="E32">
        <v>17</v>
      </c>
      <c r="F32" s="1">
        <v>4</v>
      </c>
    </row>
    <row r="33" spans="5:6">
      <c r="E33">
        <v>18</v>
      </c>
      <c r="F33" s="1">
        <v>4</v>
      </c>
    </row>
    <row r="34" spans="5:6">
      <c r="E34">
        <v>19</v>
      </c>
      <c r="F34" s="1">
        <v>4</v>
      </c>
    </row>
    <row r="35" spans="5:6">
      <c r="E35">
        <v>20</v>
      </c>
      <c r="F35" s="1">
        <v>4</v>
      </c>
    </row>
    <row r="36" spans="5:6">
      <c r="E36">
        <v>21</v>
      </c>
      <c r="F36" s="1">
        <v>4</v>
      </c>
    </row>
    <row r="37" spans="5:6">
      <c r="E37">
        <v>22</v>
      </c>
      <c r="F37" s="1">
        <v>4</v>
      </c>
    </row>
    <row r="38" spans="5:6">
      <c r="E38">
        <v>23</v>
      </c>
      <c r="F38" s="1">
        <v>4</v>
      </c>
    </row>
    <row r="39" spans="5:6">
      <c r="E39">
        <v>24</v>
      </c>
      <c r="F39" s="1">
        <v>4</v>
      </c>
    </row>
    <row r="40" spans="5:6">
      <c r="E40">
        <v>25</v>
      </c>
      <c r="F40" s="1">
        <v>4</v>
      </c>
    </row>
    <row r="41" spans="5:6">
      <c r="E41">
        <v>26</v>
      </c>
      <c r="F41" s="1">
        <v>0</v>
      </c>
    </row>
    <row r="42" spans="5:6">
      <c r="E42">
        <v>27</v>
      </c>
      <c r="F42" s="1">
        <v>4</v>
      </c>
    </row>
    <row r="43" spans="5:6">
      <c r="E43">
        <v>28</v>
      </c>
      <c r="F43" s="1">
        <v>4</v>
      </c>
    </row>
    <row r="44" spans="5:6">
      <c r="E44">
        <v>29</v>
      </c>
      <c r="F44" s="1">
        <v>4</v>
      </c>
    </row>
    <row r="45" spans="5:6">
      <c r="E45">
        <v>30</v>
      </c>
      <c r="F45" s="1">
        <v>4</v>
      </c>
    </row>
    <row r="46" spans="5:6">
      <c r="E46">
        <v>31</v>
      </c>
      <c r="F46" s="1">
        <v>4</v>
      </c>
    </row>
    <row r="47" spans="5:6">
      <c r="E47">
        <v>32</v>
      </c>
      <c r="F47" s="1">
        <v>4</v>
      </c>
    </row>
    <row r="48" spans="5:6">
      <c r="E48">
        <v>33</v>
      </c>
      <c r="F48" s="1">
        <v>4</v>
      </c>
    </row>
    <row r="49" spans="5:6">
      <c r="E49">
        <v>34</v>
      </c>
      <c r="F49" s="1">
        <v>4</v>
      </c>
    </row>
    <row r="50" spans="5:6">
      <c r="E50">
        <v>35</v>
      </c>
      <c r="F50" s="1">
        <v>4</v>
      </c>
    </row>
    <row r="51" spans="5:6">
      <c r="E51">
        <v>36</v>
      </c>
      <c r="F51" s="1">
        <v>4</v>
      </c>
    </row>
    <row r="52" spans="5:6">
      <c r="E52">
        <v>37</v>
      </c>
      <c r="F52" s="1">
        <v>4</v>
      </c>
    </row>
    <row r="53" spans="5:6">
      <c r="E53">
        <v>38</v>
      </c>
      <c r="F53" s="1">
        <v>0</v>
      </c>
    </row>
    <row r="54" spans="5:6">
      <c r="E54">
        <v>39</v>
      </c>
      <c r="F54" s="1">
        <v>4</v>
      </c>
    </row>
    <row r="55" spans="5:6">
      <c r="E55">
        <v>40</v>
      </c>
      <c r="F55" s="1">
        <v>4</v>
      </c>
    </row>
    <row r="56" spans="5:6">
      <c r="E56">
        <v>41</v>
      </c>
      <c r="F56" s="1">
        <v>4</v>
      </c>
    </row>
    <row r="57" spans="5:6">
      <c r="E57">
        <v>42</v>
      </c>
      <c r="F57" s="1">
        <v>4</v>
      </c>
    </row>
    <row r="58" spans="5:6">
      <c r="E58">
        <v>43</v>
      </c>
      <c r="F58" s="1">
        <v>4</v>
      </c>
    </row>
    <row r="59" spans="5:6">
      <c r="E59">
        <v>44</v>
      </c>
      <c r="F59" s="1">
        <v>4</v>
      </c>
    </row>
    <row r="60" spans="5:6">
      <c r="E60">
        <v>45</v>
      </c>
      <c r="F60" s="1">
        <v>0</v>
      </c>
    </row>
    <row r="61" spans="5:6">
      <c r="E61">
        <v>46</v>
      </c>
      <c r="F61" s="1">
        <v>4</v>
      </c>
    </row>
    <row r="62" spans="5:6">
      <c r="E62">
        <v>47</v>
      </c>
      <c r="F62" s="1">
        <v>0</v>
      </c>
    </row>
    <row r="63" spans="5:6">
      <c r="E63">
        <v>48</v>
      </c>
      <c r="F63" s="1">
        <v>4</v>
      </c>
    </row>
    <row r="64" spans="5:6">
      <c r="E64">
        <v>49</v>
      </c>
      <c r="F64" s="1">
        <v>4</v>
      </c>
    </row>
    <row r="65" spans="5:6">
      <c r="E65">
        <v>50</v>
      </c>
      <c r="F65" s="1">
        <v>4</v>
      </c>
    </row>
    <row r="66" spans="5:6">
      <c r="E66">
        <v>51</v>
      </c>
      <c r="F66" s="1">
        <v>4</v>
      </c>
    </row>
    <row r="67" spans="5:6">
      <c r="E67">
        <v>52</v>
      </c>
      <c r="F67" s="1">
        <v>4</v>
      </c>
    </row>
    <row r="68" spans="5:6">
      <c r="E68">
        <v>53</v>
      </c>
      <c r="F68" s="1">
        <v>4</v>
      </c>
    </row>
    <row r="69" spans="5:6">
      <c r="E69">
        <v>54</v>
      </c>
      <c r="F69" s="1">
        <v>4</v>
      </c>
    </row>
    <row r="70" spans="5:6">
      <c r="E70">
        <v>55</v>
      </c>
      <c r="F70" s="1">
        <v>0</v>
      </c>
    </row>
    <row r="71" spans="5:6">
      <c r="E71">
        <v>56</v>
      </c>
      <c r="F71" s="1">
        <v>4</v>
      </c>
    </row>
    <row r="72" spans="5:6">
      <c r="E72">
        <v>57</v>
      </c>
      <c r="F72" s="1">
        <v>4</v>
      </c>
    </row>
    <row r="73" spans="5:6">
      <c r="E73">
        <v>58</v>
      </c>
      <c r="F73" s="1">
        <v>4</v>
      </c>
    </row>
    <row r="74" spans="5:6">
      <c r="E74">
        <v>59</v>
      </c>
      <c r="F74" s="1">
        <v>4</v>
      </c>
    </row>
    <row r="75" spans="5:6">
      <c r="E75">
        <v>60</v>
      </c>
      <c r="F75" s="1">
        <v>0</v>
      </c>
    </row>
    <row r="76" spans="5:6">
      <c r="E76">
        <v>61</v>
      </c>
      <c r="F76" s="1">
        <v>4</v>
      </c>
    </row>
    <row r="77" spans="5:6">
      <c r="E77">
        <v>62</v>
      </c>
      <c r="F77" s="1">
        <v>4</v>
      </c>
    </row>
    <row r="78" spans="5:6">
      <c r="E78">
        <v>63</v>
      </c>
      <c r="F78" s="1">
        <v>4</v>
      </c>
    </row>
    <row r="79" spans="5:6">
      <c r="E79">
        <v>64</v>
      </c>
      <c r="F79" s="1">
        <v>4</v>
      </c>
    </row>
    <row r="80" spans="5:6">
      <c r="E80">
        <v>65</v>
      </c>
      <c r="F80" s="1">
        <v>4</v>
      </c>
    </row>
    <row r="81" spans="5:6">
      <c r="E81">
        <v>66</v>
      </c>
      <c r="F81" s="1">
        <v>4</v>
      </c>
    </row>
    <row r="82" spans="5:6">
      <c r="E82">
        <v>67</v>
      </c>
      <c r="F82" s="1">
        <v>4</v>
      </c>
    </row>
    <row r="83" spans="5:6">
      <c r="E83">
        <v>68</v>
      </c>
      <c r="F83" s="1">
        <v>0</v>
      </c>
    </row>
    <row r="84" spans="5:6">
      <c r="E84">
        <v>69</v>
      </c>
      <c r="F84" s="1">
        <v>0</v>
      </c>
    </row>
    <row r="85" spans="5:6">
      <c r="E85">
        <v>70</v>
      </c>
      <c r="F85" s="1">
        <v>4</v>
      </c>
    </row>
    <row r="86" spans="5:6">
      <c r="E86">
        <v>71</v>
      </c>
      <c r="F86" s="1">
        <v>0</v>
      </c>
    </row>
    <row r="87" spans="5:6">
      <c r="E87">
        <v>72</v>
      </c>
      <c r="F87" s="1">
        <v>4</v>
      </c>
    </row>
    <row r="88" spans="5:6">
      <c r="E88">
        <v>73</v>
      </c>
      <c r="F88" s="1">
        <v>4</v>
      </c>
    </row>
    <row r="89" spans="5:6">
      <c r="E89">
        <v>74</v>
      </c>
      <c r="F89" s="1">
        <v>4</v>
      </c>
    </row>
    <row r="90" spans="5:6">
      <c r="E90">
        <v>75</v>
      </c>
      <c r="F90" s="1">
        <v>0</v>
      </c>
    </row>
    <row r="91" spans="5:6">
      <c r="E91">
        <v>76</v>
      </c>
      <c r="F91" s="1">
        <v>4</v>
      </c>
    </row>
    <row r="92" spans="5:6">
      <c r="E92">
        <v>77</v>
      </c>
      <c r="F92" s="1">
        <v>4</v>
      </c>
    </row>
    <row r="93" spans="5:6">
      <c r="E93">
        <v>78</v>
      </c>
      <c r="F93" s="1">
        <v>4</v>
      </c>
    </row>
    <row r="94" spans="5:6">
      <c r="E94">
        <v>79</v>
      </c>
      <c r="F94" s="1">
        <v>4</v>
      </c>
    </row>
    <row r="95" spans="5:6">
      <c r="E95">
        <v>80</v>
      </c>
      <c r="F95" s="1">
        <v>4</v>
      </c>
    </row>
    <row r="96" spans="5:6">
      <c r="E96">
        <v>81</v>
      </c>
      <c r="F96" s="1">
        <v>4</v>
      </c>
    </row>
    <row r="97" spans="5:6">
      <c r="E97">
        <v>82</v>
      </c>
      <c r="F97" s="1">
        <v>0</v>
      </c>
    </row>
    <row r="98" spans="5:6">
      <c r="E98">
        <v>83</v>
      </c>
      <c r="F98" s="1">
        <v>4</v>
      </c>
    </row>
    <row r="99" spans="5:6">
      <c r="E99">
        <v>84</v>
      </c>
      <c r="F99" s="1">
        <v>4</v>
      </c>
    </row>
    <row r="100" spans="5:6">
      <c r="E100">
        <v>85</v>
      </c>
      <c r="F100" s="1">
        <v>4</v>
      </c>
    </row>
    <row r="101" spans="5:6">
      <c r="E101">
        <v>86</v>
      </c>
      <c r="F101" s="1">
        <v>4</v>
      </c>
    </row>
    <row r="102" spans="5:6">
      <c r="E102">
        <v>87</v>
      </c>
      <c r="F102" s="1">
        <v>4</v>
      </c>
    </row>
    <row r="103" spans="5:6">
      <c r="E103">
        <v>88</v>
      </c>
      <c r="F103" s="1">
        <v>0</v>
      </c>
    </row>
    <row r="104" spans="5:6">
      <c r="E104">
        <v>89</v>
      </c>
      <c r="F104" s="1">
        <v>4</v>
      </c>
    </row>
    <row r="105" spans="5:6">
      <c r="E105">
        <v>90</v>
      </c>
      <c r="F105" s="1">
        <v>4</v>
      </c>
    </row>
    <row r="106" spans="5:6">
      <c r="E106">
        <v>91</v>
      </c>
      <c r="F106" s="1">
        <v>4</v>
      </c>
    </row>
    <row r="107" spans="5:6">
      <c r="E107">
        <v>92</v>
      </c>
      <c r="F107" s="1">
        <v>4</v>
      </c>
    </row>
    <row r="108" spans="5:6">
      <c r="E108">
        <v>93</v>
      </c>
      <c r="F108" s="1">
        <v>4</v>
      </c>
    </row>
    <row r="109" spans="5:6">
      <c r="E109">
        <v>94</v>
      </c>
      <c r="F109" s="1">
        <v>4</v>
      </c>
    </row>
    <row r="110" spans="5:6">
      <c r="E110">
        <v>95</v>
      </c>
      <c r="F110" s="1">
        <v>4</v>
      </c>
    </row>
    <row r="111" spans="5:6">
      <c r="E111">
        <v>96</v>
      </c>
      <c r="F111" s="1">
        <v>4</v>
      </c>
    </row>
    <row r="112" spans="5:6">
      <c r="E112">
        <v>97</v>
      </c>
      <c r="F112" s="1">
        <v>4</v>
      </c>
    </row>
    <row r="113" spans="5:6">
      <c r="E113">
        <v>98</v>
      </c>
      <c r="F113" s="1">
        <v>4</v>
      </c>
    </row>
    <row r="114" spans="5:6">
      <c r="E114">
        <v>99</v>
      </c>
      <c r="F114">
        <v>4</v>
      </c>
    </row>
    <row r="115" spans="5:6">
      <c r="E115">
        <v>100</v>
      </c>
      <c r="F115">
        <v>4</v>
      </c>
    </row>
    <row r="116" spans="5:6">
      <c r="E116">
        <v>101</v>
      </c>
      <c r="F116">
        <v>4</v>
      </c>
    </row>
    <row r="117" spans="5:6">
      <c r="E117">
        <v>102</v>
      </c>
      <c r="F117">
        <v>4</v>
      </c>
    </row>
    <row r="118" spans="5:6">
      <c r="E118">
        <v>103</v>
      </c>
      <c r="F118">
        <v>4</v>
      </c>
    </row>
    <row r="119" spans="5:6">
      <c r="E119">
        <v>104</v>
      </c>
      <c r="F119">
        <v>4</v>
      </c>
    </row>
    <row r="120" spans="5:6">
      <c r="E120">
        <v>105</v>
      </c>
      <c r="F120">
        <v>4</v>
      </c>
    </row>
    <row r="121" spans="5:6">
      <c r="E121">
        <v>106</v>
      </c>
      <c r="F121">
        <v>4</v>
      </c>
    </row>
    <row r="122" spans="5:6">
      <c r="E122">
        <v>107</v>
      </c>
      <c r="F122">
        <v>0</v>
      </c>
    </row>
    <row r="123" spans="5:6">
      <c r="E123">
        <v>108</v>
      </c>
      <c r="F123">
        <v>0</v>
      </c>
    </row>
    <row r="124" spans="5:6">
      <c r="E124">
        <v>109</v>
      </c>
      <c r="F124">
        <v>4</v>
      </c>
    </row>
    <row r="125" spans="5:6">
      <c r="E125">
        <v>110</v>
      </c>
      <c r="F125">
        <v>4</v>
      </c>
    </row>
    <row r="126" spans="5:6">
      <c r="E126">
        <v>111</v>
      </c>
      <c r="F126">
        <v>4</v>
      </c>
    </row>
    <row r="127" spans="5:6">
      <c r="E127">
        <v>112</v>
      </c>
      <c r="F127">
        <v>0</v>
      </c>
    </row>
    <row r="128" spans="5:6">
      <c r="E128">
        <v>113</v>
      </c>
      <c r="F128">
        <v>4</v>
      </c>
    </row>
    <row r="129" spans="5:6">
      <c r="E129">
        <v>114</v>
      </c>
      <c r="F129">
        <v>4</v>
      </c>
    </row>
    <row r="130" spans="5:6">
      <c r="E130">
        <v>115</v>
      </c>
      <c r="F130">
        <v>4</v>
      </c>
    </row>
    <row r="131" spans="5:6">
      <c r="E131">
        <v>116</v>
      </c>
      <c r="F131">
        <v>4</v>
      </c>
    </row>
    <row r="132" spans="5:6">
      <c r="E132">
        <v>117</v>
      </c>
      <c r="F132">
        <v>4</v>
      </c>
    </row>
    <row r="133" spans="5:6">
      <c r="E133">
        <v>118</v>
      </c>
      <c r="F133">
        <v>4</v>
      </c>
    </row>
    <row r="134" spans="5:6">
      <c r="E134">
        <v>119</v>
      </c>
      <c r="F134">
        <v>4</v>
      </c>
    </row>
    <row r="135" spans="5:6">
      <c r="E135">
        <v>120</v>
      </c>
      <c r="F135">
        <v>4</v>
      </c>
    </row>
    <row r="136" spans="5:6">
      <c r="E136">
        <v>121</v>
      </c>
      <c r="F136">
        <v>4</v>
      </c>
    </row>
    <row r="137" spans="5:6">
      <c r="E137">
        <v>122</v>
      </c>
      <c r="F137">
        <v>0</v>
      </c>
    </row>
    <row r="138" spans="5:6">
      <c r="E138">
        <v>123</v>
      </c>
      <c r="F138">
        <v>4</v>
      </c>
    </row>
    <row r="139" spans="5:6">
      <c r="E139">
        <v>124</v>
      </c>
      <c r="F139">
        <v>4</v>
      </c>
    </row>
    <row r="140" spans="5:6">
      <c r="E140">
        <v>125</v>
      </c>
      <c r="F140">
        <v>4</v>
      </c>
    </row>
    <row r="141" spans="5:6">
      <c r="E141">
        <v>126</v>
      </c>
      <c r="F141">
        <v>4</v>
      </c>
    </row>
    <row r="142" spans="5:6">
      <c r="E142">
        <v>127</v>
      </c>
      <c r="F142">
        <v>4</v>
      </c>
    </row>
    <row r="143" spans="5:6">
      <c r="E143">
        <v>128</v>
      </c>
      <c r="F143">
        <v>0</v>
      </c>
    </row>
    <row r="144" spans="5:6">
      <c r="E144">
        <v>129</v>
      </c>
      <c r="F144">
        <v>4</v>
      </c>
    </row>
    <row r="145" spans="5:6">
      <c r="E145">
        <v>130</v>
      </c>
      <c r="F145">
        <v>4</v>
      </c>
    </row>
    <row r="146" spans="5:6">
      <c r="E146">
        <v>131</v>
      </c>
      <c r="F146">
        <v>4</v>
      </c>
    </row>
    <row r="147" spans="5:6">
      <c r="E147">
        <v>132</v>
      </c>
      <c r="F147">
        <v>0</v>
      </c>
    </row>
    <row r="148" spans="5:6">
      <c r="E148">
        <v>133</v>
      </c>
      <c r="F148">
        <v>4</v>
      </c>
    </row>
    <row r="149" spans="5:6">
      <c r="E149">
        <v>134</v>
      </c>
      <c r="F149">
        <v>4</v>
      </c>
    </row>
    <row r="150" spans="5:6">
      <c r="E150">
        <v>135</v>
      </c>
      <c r="F150">
        <v>4</v>
      </c>
    </row>
    <row r="151" spans="5:6">
      <c r="E151">
        <v>136</v>
      </c>
      <c r="F151">
        <v>0</v>
      </c>
    </row>
    <row r="152" spans="5:6">
      <c r="E152">
        <v>137</v>
      </c>
      <c r="F152">
        <v>4</v>
      </c>
    </row>
    <row r="153" spans="5:6">
      <c r="E153">
        <v>138</v>
      </c>
      <c r="F153">
        <v>0</v>
      </c>
    </row>
    <row r="154" spans="5:6">
      <c r="E154">
        <v>139</v>
      </c>
      <c r="F154">
        <v>0</v>
      </c>
    </row>
    <row r="155" spans="5:6">
      <c r="E155">
        <v>140</v>
      </c>
      <c r="F155">
        <v>4</v>
      </c>
    </row>
    <row r="156" spans="5:6">
      <c r="E156">
        <v>141</v>
      </c>
      <c r="F156">
        <v>4</v>
      </c>
    </row>
    <row r="157" spans="5:6">
      <c r="E157">
        <v>142</v>
      </c>
      <c r="F157">
        <v>4</v>
      </c>
    </row>
    <row r="158" spans="5:6">
      <c r="E158">
        <v>143</v>
      </c>
      <c r="F158">
        <v>4</v>
      </c>
    </row>
    <row r="159" spans="5:6">
      <c r="E159">
        <v>144</v>
      </c>
      <c r="F159">
        <v>4</v>
      </c>
    </row>
    <row r="160" spans="5:6">
      <c r="E160">
        <v>145</v>
      </c>
      <c r="F160">
        <v>0</v>
      </c>
    </row>
    <row r="161" spans="5:6">
      <c r="E161">
        <v>146</v>
      </c>
      <c r="F161">
        <v>4</v>
      </c>
    </row>
    <row r="162" spans="5:6">
      <c r="E162">
        <v>147</v>
      </c>
      <c r="F162">
        <v>0</v>
      </c>
    </row>
    <row r="163" spans="5:6">
      <c r="E163">
        <v>148</v>
      </c>
      <c r="F163">
        <v>4</v>
      </c>
    </row>
    <row r="164" spans="5:6">
      <c r="E164">
        <v>149</v>
      </c>
      <c r="F164">
        <v>4</v>
      </c>
    </row>
    <row r="165" spans="5:6">
      <c r="E165">
        <v>150</v>
      </c>
      <c r="F165">
        <v>4</v>
      </c>
    </row>
    <row r="166" spans="5:6">
      <c r="E166">
        <v>151</v>
      </c>
      <c r="F166">
        <v>4</v>
      </c>
    </row>
    <row r="167" spans="5:6">
      <c r="E167">
        <v>152</v>
      </c>
      <c r="F167">
        <v>4</v>
      </c>
    </row>
    <row r="168" spans="5:6">
      <c r="E168">
        <v>153</v>
      </c>
      <c r="F168">
        <v>4</v>
      </c>
    </row>
    <row r="169" spans="5:6">
      <c r="E169">
        <v>154</v>
      </c>
      <c r="F169">
        <v>0</v>
      </c>
    </row>
    <row r="170" spans="5:6">
      <c r="E170">
        <v>155</v>
      </c>
      <c r="F170">
        <v>0</v>
      </c>
    </row>
    <row r="171" spans="5:6">
      <c r="E171">
        <v>156</v>
      </c>
      <c r="F171">
        <v>0</v>
      </c>
    </row>
    <row r="172" spans="5:6">
      <c r="E172">
        <v>157</v>
      </c>
      <c r="F172">
        <v>4</v>
      </c>
    </row>
    <row r="173" spans="5:6">
      <c r="E173">
        <v>158</v>
      </c>
      <c r="F173">
        <v>4</v>
      </c>
    </row>
    <row r="174" spans="5:6">
      <c r="E174">
        <v>159</v>
      </c>
      <c r="F174">
        <v>4</v>
      </c>
    </row>
    <row r="175" spans="5:6">
      <c r="E175">
        <v>160</v>
      </c>
      <c r="F175">
        <v>4</v>
      </c>
    </row>
    <row r="176" spans="5:6">
      <c r="E176">
        <v>161</v>
      </c>
      <c r="F176">
        <v>4</v>
      </c>
    </row>
    <row r="177" spans="5:6">
      <c r="E177">
        <v>162</v>
      </c>
      <c r="F177">
        <v>4</v>
      </c>
    </row>
    <row r="178" spans="5:6">
      <c r="E178">
        <v>163</v>
      </c>
      <c r="F178">
        <v>4</v>
      </c>
    </row>
    <row r="179" spans="5:6">
      <c r="E179">
        <v>164</v>
      </c>
      <c r="F179">
        <v>4</v>
      </c>
    </row>
    <row r="180" spans="5:6">
      <c r="E180">
        <v>165</v>
      </c>
      <c r="F180">
        <v>4</v>
      </c>
    </row>
    <row r="181" spans="5:6">
      <c r="E181">
        <v>166</v>
      </c>
      <c r="F181">
        <v>0</v>
      </c>
    </row>
    <row r="182" spans="5:6">
      <c r="E182">
        <v>167</v>
      </c>
      <c r="F182">
        <v>4</v>
      </c>
    </row>
    <row r="183" spans="5:6">
      <c r="E183">
        <v>168</v>
      </c>
      <c r="F183">
        <v>0</v>
      </c>
    </row>
    <row r="184" spans="5:6">
      <c r="E184">
        <v>169</v>
      </c>
      <c r="F184">
        <v>4</v>
      </c>
    </row>
    <row r="185" spans="5:6">
      <c r="E185">
        <v>170</v>
      </c>
      <c r="F185">
        <v>4</v>
      </c>
    </row>
    <row r="186" spans="5:6">
      <c r="E186">
        <v>171</v>
      </c>
      <c r="F186">
        <v>4</v>
      </c>
    </row>
    <row r="187" spans="5:6">
      <c r="E187">
        <v>172</v>
      </c>
      <c r="F187">
        <v>0</v>
      </c>
    </row>
    <row r="188" spans="5:6">
      <c r="E188">
        <v>173</v>
      </c>
      <c r="F188">
        <v>0</v>
      </c>
    </row>
    <row r="189" spans="5:6">
      <c r="E189">
        <v>174</v>
      </c>
      <c r="F189">
        <v>4</v>
      </c>
    </row>
    <row r="190" spans="5:6">
      <c r="E190">
        <v>175</v>
      </c>
      <c r="F190">
        <v>4</v>
      </c>
    </row>
    <row r="191" spans="5:6">
      <c r="E191">
        <v>176</v>
      </c>
      <c r="F191">
        <v>4</v>
      </c>
    </row>
    <row r="192" spans="5:6">
      <c r="E192">
        <v>177</v>
      </c>
      <c r="F192">
        <v>4</v>
      </c>
    </row>
    <row r="193" spans="5:6">
      <c r="E193">
        <v>178</v>
      </c>
      <c r="F193">
        <v>4</v>
      </c>
    </row>
    <row r="194" spans="5:6">
      <c r="E194">
        <v>179</v>
      </c>
      <c r="F194">
        <v>4</v>
      </c>
    </row>
    <row r="195" spans="5:6">
      <c r="E195">
        <v>180</v>
      </c>
      <c r="F195">
        <v>4</v>
      </c>
    </row>
    <row r="196" spans="5:6">
      <c r="E196">
        <v>181</v>
      </c>
      <c r="F196">
        <v>4</v>
      </c>
    </row>
    <row r="197" spans="5:6">
      <c r="E197">
        <v>182</v>
      </c>
      <c r="F197">
        <v>4</v>
      </c>
    </row>
    <row r="198" spans="5:6">
      <c r="E198">
        <v>183</v>
      </c>
      <c r="F198">
        <v>4</v>
      </c>
    </row>
    <row r="199" spans="5:6">
      <c r="E199">
        <v>184</v>
      </c>
      <c r="F199">
        <v>4</v>
      </c>
    </row>
    <row r="200" spans="5:6">
      <c r="E200">
        <v>185</v>
      </c>
      <c r="F200">
        <v>4</v>
      </c>
    </row>
    <row r="201" spans="5:6">
      <c r="E201">
        <v>186</v>
      </c>
      <c r="F201">
        <v>4</v>
      </c>
    </row>
    <row r="202" spans="5:6">
      <c r="E202">
        <v>187</v>
      </c>
      <c r="F202">
        <v>4</v>
      </c>
    </row>
    <row r="203" spans="5:6">
      <c r="E203">
        <v>188</v>
      </c>
      <c r="F203">
        <v>4</v>
      </c>
    </row>
    <row r="204" spans="5:6">
      <c r="E204">
        <v>189</v>
      </c>
      <c r="F204">
        <v>4</v>
      </c>
    </row>
    <row r="205" spans="5:6">
      <c r="E205">
        <v>190</v>
      </c>
      <c r="F205">
        <v>0</v>
      </c>
    </row>
    <row r="206" spans="5:6">
      <c r="E206">
        <v>191</v>
      </c>
      <c r="F206">
        <v>4</v>
      </c>
    </row>
    <row r="207" spans="5:6">
      <c r="E207">
        <v>192</v>
      </c>
      <c r="F207">
        <v>4</v>
      </c>
    </row>
    <row r="208" spans="5:6">
      <c r="E208">
        <v>193</v>
      </c>
      <c r="F208">
        <v>4</v>
      </c>
    </row>
    <row r="209" spans="5:6">
      <c r="E209">
        <v>194</v>
      </c>
      <c r="F209">
        <v>4</v>
      </c>
    </row>
    <row r="210" spans="5:6">
      <c r="E210">
        <v>195</v>
      </c>
      <c r="F210">
        <v>4</v>
      </c>
    </row>
    <row r="211" spans="5:6">
      <c r="E211">
        <v>196</v>
      </c>
      <c r="F211">
        <v>4</v>
      </c>
    </row>
    <row r="212" spans="5:6">
      <c r="E212">
        <v>197</v>
      </c>
      <c r="F212">
        <v>4</v>
      </c>
    </row>
    <row r="213" spans="5:6">
      <c r="E213">
        <v>198</v>
      </c>
      <c r="F213">
        <v>4</v>
      </c>
    </row>
    <row r="214" spans="5:6">
      <c r="E214">
        <v>199</v>
      </c>
      <c r="F214">
        <v>0</v>
      </c>
    </row>
    <row r="215" spans="5:6">
      <c r="E215">
        <v>200</v>
      </c>
      <c r="F215">
        <v>4</v>
      </c>
    </row>
    <row r="216" spans="5:6">
      <c r="E216">
        <v>201</v>
      </c>
      <c r="F216">
        <v>0</v>
      </c>
    </row>
    <row r="217" spans="5:6">
      <c r="E217">
        <v>202</v>
      </c>
      <c r="F217">
        <v>0</v>
      </c>
    </row>
    <row r="218" spans="5:6">
      <c r="E218">
        <v>203</v>
      </c>
      <c r="F218">
        <v>4</v>
      </c>
    </row>
    <row r="219" spans="5:6">
      <c r="E219">
        <v>204</v>
      </c>
      <c r="F219">
        <v>4</v>
      </c>
    </row>
    <row r="220" spans="5:6">
      <c r="E220">
        <v>205</v>
      </c>
      <c r="F220">
        <v>4</v>
      </c>
    </row>
    <row r="221" spans="5:6">
      <c r="E221">
        <v>206</v>
      </c>
      <c r="F221">
        <v>4</v>
      </c>
    </row>
    <row r="222" spans="5:6">
      <c r="E222">
        <v>207</v>
      </c>
      <c r="F222">
        <v>4</v>
      </c>
    </row>
    <row r="223" spans="5:6">
      <c r="E223">
        <v>208</v>
      </c>
      <c r="F223">
        <v>4</v>
      </c>
    </row>
    <row r="224" spans="5:6">
      <c r="E224">
        <v>209</v>
      </c>
      <c r="F224">
        <v>4</v>
      </c>
    </row>
    <row r="225" spans="5:6">
      <c r="E225">
        <v>210</v>
      </c>
      <c r="F225">
        <v>4</v>
      </c>
    </row>
    <row r="226" spans="5:6">
      <c r="E226">
        <v>211</v>
      </c>
      <c r="F226">
        <v>4</v>
      </c>
    </row>
    <row r="227" spans="5:6">
      <c r="E227">
        <v>212</v>
      </c>
      <c r="F227">
        <v>4</v>
      </c>
    </row>
    <row r="228" spans="5:6">
      <c r="E228">
        <v>213</v>
      </c>
      <c r="F228">
        <v>4</v>
      </c>
    </row>
    <row r="229" spans="5:6">
      <c r="E229">
        <v>214</v>
      </c>
      <c r="F229">
        <v>4</v>
      </c>
    </row>
    <row r="230" spans="5:6">
      <c r="E230">
        <v>215</v>
      </c>
      <c r="F230">
        <v>4</v>
      </c>
    </row>
    <row r="231" spans="5:6">
      <c r="E231">
        <v>216</v>
      </c>
      <c r="F231">
        <v>4</v>
      </c>
    </row>
    <row r="232" spans="5:6">
      <c r="E232">
        <v>217</v>
      </c>
      <c r="F232">
        <v>4</v>
      </c>
    </row>
    <row r="233" spans="5:6">
      <c r="E233">
        <v>218</v>
      </c>
      <c r="F233">
        <v>4</v>
      </c>
    </row>
    <row r="234" spans="5:6">
      <c r="E234">
        <v>219</v>
      </c>
      <c r="F234">
        <v>4</v>
      </c>
    </row>
    <row r="235" spans="5:6">
      <c r="E235">
        <v>220</v>
      </c>
      <c r="F235">
        <v>4</v>
      </c>
    </row>
    <row r="236" spans="5:6">
      <c r="E236">
        <v>221</v>
      </c>
      <c r="F236">
        <v>4</v>
      </c>
    </row>
    <row r="237" spans="5:6">
      <c r="E237">
        <v>222</v>
      </c>
      <c r="F237">
        <v>4</v>
      </c>
    </row>
    <row r="238" spans="5:6">
      <c r="E238">
        <v>223</v>
      </c>
      <c r="F238">
        <v>0</v>
      </c>
    </row>
    <row r="239" spans="5:6">
      <c r="E239">
        <v>224</v>
      </c>
      <c r="F239">
        <v>4</v>
      </c>
    </row>
    <row r="240" spans="5:6">
      <c r="E240">
        <v>225</v>
      </c>
      <c r="F240">
        <v>0</v>
      </c>
    </row>
    <row r="241" spans="5:6">
      <c r="E241">
        <v>226</v>
      </c>
      <c r="F241">
        <v>4</v>
      </c>
    </row>
    <row r="242" spans="5:6">
      <c r="E242">
        <v>227</v>
      </c>
      <c r="F242">
        <v>4</v>
      </c>
    </row>
    <row r="243" spans="5:6">
      <c r="E243">
        <v>228</v>
      </c>
      <c r="F243">
        <v>4</v>
      </c>
    </row>
    <row r="244" spans="5:6">
      <c r="E244">
        <v>229</v>
      </c>
      <c r="F244">
        <v>4</v>
      </c>
    </row>
    <row r="245" spans="5:6">
      <c r="E245">
        <v>230</v>
      </c>
      <c r="F245">
        <v>0</v>
      </c>
    </row>
    <row r="246" spans="5:6">
      <c r="E246">
        <v>231</v>
      </c>
      <c r="F246">
        <v>4</v>
      </c>
    </row>
    <row r="247" spans="5:6">
      <c r="E247">
        <v>232</v>
      </c>
      <c r="F247">
        <v>4</v>
      </c>
    </row>
    <row r="248" spans="5:6">
      <c r="E248">
        <v>233</v>
      </c>
      <c r="F248">
        <v>4</v>
      </c>
    </row>
    <row r="249" spans="5:6">
      <c r="E249">
        <v>234</v>
      </c>
      <c r="F249">
        <v>4</v>
      </c>
    </row>
    <row r="250" spans="5:6">
      <c r="E250">
        <v>235</v>
      </c>
      <c r="F250">
        <v>4</v>
      </c>
    </row>
    <row r="251" spans="5:6">
      <c r="E251">
        <v>236</v>
      </c>
      <c r="F251">
        <v>4</v>
      </c>
    </row>
    <row r="252" spans="5:6">
      <c r="E252">
        <v>237</v>
      </c>
      <c r="F252">
        <v>4</v>
      </c>
    </row>
    <row r="253" spans="5:6">
      <c r="E253">
        <v>238</v>
      </c>
      <c r="F253">
        <v>4</v>
      </c>
    </row>
    <row r="254" spans="5:6">
      <c r="E254">
        <v>239</v>
      </c>
      <c r="F254">
        <v>0</v>
      </c>
    </row>
    <row r="255" spans="5:6">
      <c r="E255">
        <v>240</v>
      </c>
      <c r="F255">
        <v>4</v>
      </c>
    </row>
    <row r="256" spans="5:6">
      <c r="E256">
        <v>241</v>
      </c>
      <c r="F256">
        <v>4</v>
      </c>
    </row>
    <row r="257" spans="5:6">
      <c r="E257">
        <v>242</v>
      </c>
      <c r="F257">
        <v>4</v>
      </c>
    </row>
    <row r="258" spans="5:6">
      <c r="E258">
        <v>243</v>
      </c>
      <c r="F258">
        <v>4</v>
      </c>
    </row>
    <row r="259" spans="5:6">
      <c r="E259">
        <v>244</v>
      </c>
      <c r="F259">
        <v>4</v>
      </c>
    </row>
    <row r="260" spans="5:6">
      <c r="E260">
        <v>245</v>
      </c>
      <c r="F260">
        <v>4</v>
      </c>
    </row>
    <row r="261" spans="5:6">
      <c r="E261">
        <v>246</v>
      </c>
      <c r="F261">
        <v>4</v>
      </c>
    </row>
    <row r="262" spans="5:6">
      <c r="E262">
        <v>247</v>
      </c>
      <c r="F262">
        <v>4</v>
      </c>
    </row>
    <row r="263" spans="5:6">
      <c r="E263">
        <v>248</v>
      </c>
      <c r="F263">
        <v>4</v>
      </c>
    </row>
    <row r="264" spans="5:6">
      <c r="E264">
        <v>249</v>
      </c>
      <c r="F264">
        <v>0</v>
      </c>
    </row>
    <row r="265" spans="5:6">
      <c r="E265">
        <v>250</v>
      </c>
      <c r="F265">
        <v>0</v>
      </c>
    </row>
    <row r="266" spans="5:6">
      <c r="E266">
        <v>251</v>
      </c>
      <c r="F266">
        <v>0</v>
      </c>
    </row>
    <row r="267" spans="5:6">
      <c r="E267">
        <v>252</v>
      </c>
      <c r="F267">
        <v>0</v>
      </c>
    </row>
    <row r="268" spans="5:6">
      <c r="E268">
        <v>253</v>
      </c>
      <c r="F268">
        <v>4</v>
      </c>
    </row>
    <row r="269" spans="5:6">
      <c r="E269">
        <v>254</v>
      </c>
      <c r="F269">
        <v>4</v>
      </c>
    </row>
    <row r="270" spans="5:6">
      <c r="E270">
        <v>255</v>
      </c>
      <c r="F270">
        <v>4</v>
      </c>
    </row>
    <row r="271" spans="5:6">
      <c r="E271">
        <v>256</v>
      </c>
      <c r="F271">
        <v>4</v>
      </c>
    </row>
    <row r="272" spans="5:6">
      <c r="E272">
        <v>257</v>
      </c>
      <c r="F272">
        <v>4</v>
      </c>
    </row>
    <row r="273" spans="5:6">
      <c r="E273">
        <v>258</v>
      </c>
      <c r="F273">
        <v>0</v>
      </c>
    </row>
    <row r="274" spans="5:6">
      <c r="E274">
        <v>259</v>
      </c>
      <c r="F274">
        <v>4</v>
      </c>
    </row>
    <row r="275" spans="5:6">
      <c r="E275">
        <v>260</v>
      </c>
      <c r="F275">
        <v>0</v>
      </c>
    </row>
    <row r="276" spans="5:6">
      <c r="E276">
        <v>261</v>
      </c>
      <c r="F276">
        <v>4</v>
      </c>
    </row>
    <row r="277" spans="5:6">
      <c r="E277">
        <v>262</v>
      </c>
      <c r="F277">
        <v>4</v>
      </c>
    </row>
    <row r="278" spans="5:6">
      <c r="E278">
        <v>263</v>
      </c>
      <c r="F278">
        <v>4</v>
      </c>
    </row>
    <row r="279" spans="5:6">
      <c r="E279">
        <v>264</v>
      </c>
      <c r="F279">
        <v>4</v>
      </c>
    </row>
    <row r="280" spans="5:6">
      <c r="E280">
        <v>265</v>
      </c>
      <c r="F280">
        <v>4</v>
      </c>
    </row>
    <row r="281" spans="5:6">
      <c r="E281">
        <v>266</v>
      </c>
      <c r="F281">
        <v>4</v>
      </c>
    </row>
    <row r="282" spans="5:6">
      <c r="E282">
        <v>267</v>
      </c>
      <c r="F282">
        <v>4</v>
      </c>
    </row>
    <row r="283" spans="5:6">
      <c r="E283">
        <v>268</v>
      </c>
      <c r="F283">
        <v>4</v>
      </c>
    </row>
    <row r="284" spans="5:6">
      <c r="E284">
        <v>269</v>
      </c>
      <c r="F284">
        <v>4</v>
      </c>
    </row>
    <row r="285" spans="5:6">
      <c r="E285">
        <v>270</v>
      </c>
      <c r="F285">
        <v>0</v>
      </c>
    </row>
    <row r="286" spans="5:6">
      <c r="E286">
        <v>271</v>
      </c>
      <c r="F286">
        <v>0</v>
      </c>
    </row>
    <row r="287" spans="5:6">
      <c r="E287">
        <v>272</v>
      </c>
      <c r="F287">
        <v>4</v>
      </c>
    </row>
    <row r="288" spans="5:6">
      <c r="E288">
        <v>273</v>
      </c>
      <c r="F288">
        <v>4</v>
      </c>
    </row>
    <row r="289" spans="5:6">
      <c r="E289">
        <v>274</v>
      </c>
      <c r="F289">
        <v>0</v>
      </c>
    </row>
    <row r="290" spans="5:6">
      <c r="E290">
        <v>275</v>
      </c>
      <c r="F290">
        <v>0</v>
      </c>
    </row>
    <row r="291" spans="5:6">
      <c r="E291">
        <v>276</v>
      </c>
      <c r="F291">
        <v>4</v>
      </c>
    </row>
    <row r="292" spans="5:6">
      <c r="E292">
        <v>277</v>
      </c>
      <c r="F292">
        <v>4</v>
      </c>
    </row>
    <row r="293" spans="5:6">
      <c r="E293">
        <v>278</v>
      </c>
      <c r="F293">
        <v>4</v>
      </c>
    </row>
    <row r="294" spans="5:6">
      <c r="E294">
        <v>279</v>
      </c>
      <c r="F294">
        <v>4</v>
      </c>
    </row>
    <row r="295" spans="5:6">
      <c r="E295">
        <v>280</v>
      </c>
      <c r="F295">
        <v>4</v>
      </c>
    </row>
    <row r="296" spans="5:6">
      <c r="E296">
        <v>281</v>
      </c>
      <c r="F296">
        <v>4</v>
      </c>
    </row>
    <row r="297" spans="5:6">
      <c r="E297">
        <v>282</v>
      </c>
      <c r="F297">
        <v>4</v>
      </c>
    </row>
    <row r="298" spans="5:6">
      <c r="E298">
        <v>283</v>
      </c>
      <c r="F298">
        <v>4</v>
      </c>
    </row>
    <row r="299" spans="5:6">
      <c r="E299">
        <v>284</v>
      </c>
      <c r="F299">
        <v>4</v>
      </c>
    </row>
    <row r="300" spans="5:6">
      <c r="E300">
        <v>285</v>
      </c>
      <c r="F300">
        <v>4</v>
      </c>
    </row>
    <row r="301" spans="5:6">
      <c r="E301">
        <v>286</v>
      </c>
      <c r="F301">
        <v>0</v>
      </c>
    </row>
    <row r="302" spans="5:6">
      <c r="E302">
        <v>287</v>
      </c>
      <c r="F302">
        <v>4</v>
      </c>
    </row>
    <row r="303" spans="5:6">
      <c r="E303">
        <v>288</v>
      </c>
      <c r="F303">
        <v>4</v>
      </c>
    </row>
    <row r="304" spans="5:6">
      <c r="E304">
        <v>289</v>
      </c>
      <c r="F304">
        <v>0</v>
      </c>
    </row>
    <row r="305" spans="5:6">
      <c r="E305">
        <v>290</v>
      </c>
      <c r="F305">
        <v>4</v>
      </c>
    </row>
    <row r="306" spans="5:6">
      <c r="E306">
        <v>291</v>
      </c>
      <c r="F306">
        <v>0</v>
      </c>
    </row>
    <row r="307" spans="5:6">
      <c r="E307">
        <v>292</v>
      </c>
      <c r="F307">
        <v>4</v>
      </c>
    </row>
    <row r="308" spans="5:6">
      <c r="E308">
        <v>293</v>
      </c>
      <c r="F308">
        <v>4</v>
      </c>
    </row>
    <row r="309" spans="5:6">
      <c r="E309">
        <v>294</v>
      </c>
      <c r="F309">
        <v>4</v>
      </c>
    </row>
    <row r="310" spans="5:6">
      <c r="E310">
        <v>295</v>
      </c>
      <c r="F310">
        <v>4</v>
      </c>
    </row>
    <row r="311" spans="5:6">
      <c r="E311">
        <v>296</v>
      </c>
      <c r="F311">
        <v>4</v>
      </c>
    </row>
    <row r="312" spans="5:6">
      <c r="E312">
        <v>297</v>
      </c>
      <c r="F312">
        <v>0</v>
      </c>
    </row>
    <row r="313" spans="5:6">
      <c r="E313">
        <v>298</v>
      </c>
      <c r="F313">
        <v>0</v>
      </c>
    </row>
    <row r="314" spans="5:6">
      <c r="E314">
        <v>299</v>
      </c>
      <c r="F314">
        <v>4</v>
      </c>
    </row>
    <row r="315" spans="5:6">
      <c r="E315">
        <v>300</v>
      </c>
      <c r="F315">
        <v>0</v>
      </c>
    </row>
    <row r="316" spans="5:6">
      <c r="E316">
        <v>301</v>
      </c>
      <c r="F316">
        <v>0</v>
      </c>
    </row>
    <row r="317" spans="5:6">
      <c r="E317">
        <v>302</v>
      </c>
      <c r="F317">
        <v>4</v>
      </c>
    </row>
    <row r="318" spans="5:6">
      <c r="E318">
        <v>303</v>
      </c>
      <c r="F318">
        <v>4</v>
      </c>
    </row>
    <row r="319" spans="5:6">
      <c r="E319">
        <v>304</v>
      </c>
      <c r="F319">
        <v>0</v>
      </c>
    </row>
    <row r="320" spans="5:6">
      <c r="E320">
        <v>305</v>
      </c>
      <c r="F320">
        <v>4</v>
      </c>
    </row>
    <row r="321" spans="5:6">
      <c r="E321">
        <v>306</v>
      </c>
      <c r="F321">
        <v>4</v>
      </c>
    </row>
    <row r="322" spans="5:6">
      <c r="E322">
        <v>307</v>
      </c>
      <c r="F322">
        <v>4</v>
      </c>
    </row>
    <row r="323" spans="5:6">
      <c r="E323">
        <v>308</v>
      </c>
      <c r="F323">
        <v>4</v>
      </c>
    </row>
    <row r="324" spans="5:6">
      <c r="E324">
        <v>309</v>
      </c>
      <c r="F324">
        <v>0</v>
      </c>
    </row>
    <row r="325" spans="5:6">
      <c r="E325">
        <v>310</v>
      </c>
      <c r="F325">
        <v>4</v>
      </c>
    </row>
    <row r="326" spans="5:6">
      <c r="E326">
        <v>311</v>
      </c>
      <c r="F326">
        <v>4</v>
      </c>
    </row>
    <row r="327" spans="5:6">
      <c r="E327">
        <v>312</v>
      </c>
      <c r="F327">
        <v>4</v>
      </c>
    </row>
    <row r="328" spans="5:6">
      <c r="E328">
        <v>313</v>
      </c>
      <c r="F328">
        <v>4</v>
      </c>
    </row>
    <row r="329" spans="5:6">
      <c r="E329">
        <v>314</v>
      </c>
      <c r="F329">
        <v>0</v>
      </c>
    </row>
    <row r="330" spans="5:6">
      <c r="E330">
        <v>315</v>
      </c>
      <c r="F330">
        <v>4</v>
      </c>
    </row>
    <row r="331" spans="5:6">
      <c r="E331">
        <v>316</v>
      </c>
      <c r="F331">
        <v>4</v>
      </c>
    </row>
    <row r="332" spans="5:6">
      <c r="E332">
        <v>317</v>
      </c>
      <c r="F332">
        <v>4</v>
      </c>
    </row>
    <row r="333" spans="5:6">
      <c r="E333">
        <v>318</v>
      </c>
      <c r="F333">
        <v>4</v>
      </c>
    </row>
    <row r="334" spans="5:6">
      <c r="E334">
        <v>319</v>
      </c>
      <c r="F334">
        <v>0</v>
      </c>
    </row>
    <row r="335" spans="5:6">
      <c r="E335">
        <v>320</v>
      </c>
      <c r="F335">
        <v>4</v>
      </c>
    </row>
    <row r="336" spans="5:6">
      <c r="E336">
        <v>321</v>
      </c>
      <c r="F336">
        <v>4</v>
      </c>
    </row>
    <row r="337" spans="5:6">
      <c r="E337">
        <v>322</v>
      </c>
      <c r="F337">
        <v>4</v>
      </c>
    </row>
    <row r="338" spans="5:6">
      <c r="E338">
        <v>323</v>
      </c>
      <c r="F338">
        <v>0</v>
      </c>
    </row>
    <row r="339" spans="5:6">
      <c r="E339">
        <v>324</v>
      </c>
      <c r="F339">
        <v>0</v>
      </c>
    </row>
    <row r="340" spans="5:6">
      <c r="E340">
        <v>325</v>
      </c>
      <c r="F340">
        <v>4</v>
      </c>
    </row>
    <row r="341" spans="5:6">
      <c r="E341">
        <v>326</v>
      </c>
      <c r="F341">
        <v>4</v>
      </c>
    </row>
    <row r="342" spans="5:6">
      <c r="E342">
        <v>327</v>
      </c>
      <c r="F342">
        <v>4</v>
      </c>
    </row>
    <row r="343" spans="5:6">
      <c r="E343">
        <v>328</v>
      </c>
      <c r="F343">
        <v>0</v>
      </c>
    </row>
    <row r="344" spans="5:6">
      <c r="E344">
        <v>329</v>
      </c>
      <c r="F344">
        <v>4</v>
      </c>
    </row>
    <row r="345" spans="5:6">
      <c r="E345">
        <v>330</v>
      </c>
      <c r="F345">
        <v>4</v>
      </c>
    </row>
    <row r="346" spans="5:6">
      <c r="E346">
        <v>331</v>
      </c>
      <c r="F346">
        <v>0</v>
      </c>
    </row>
    <row r="347" spans="5:6">
      <c r="E347">
        <v>332</v>
      </c>
      <c r="F347">
        <v>4</v>
      </c>
    </row>
    <row r="348" spans="5:6">
      <c r="E348">
        <v>333</v>
      </c>
      <c r="F348">
        <v>4</v>
      </c>
    </row>
    <row r="349" spans="5:6">
      <c r="E349">
        <v>334</v>
      </c>
      <c r="F349">
        <v>4</v>
      </c>
    </row>
    <row r="350" spans="5:6">
      <c r="E350">
        <v>335</v>
      </c>
      <c r="F350">
        <v>4</v>
      </c>
    </row>
    <row r="351" spans="5:6">
      <c r="E351">
        <v>336</v>
      </c>
      <c r="F351">
        <v>0</v>
      </c>
    </row>
    <row r="352" spans="5:6">
      <c r="E352">
        <v>337</v>
      </c>
      <c r="F352">
        <v>4</v>
      </c>
    </row>
    <row r="353" spans="5:6">
      <c r="E353">
        <v>338</v>
      </c>
      <c r="F353">
        <v>0</v>
      </c>
    </row>
    <row r="354" spans="5:6">
      <c r="E354">
        <v>339</v>
      </c>
      <c r="F354">
        <v>0</v>
      </c>
    </row>
    <row r="355" spans="5:6">
      <c r="E355">
        <v>340</v>
      </c>
      <c r="F355">
        <v>0</v>
      </c>
    </row>
    <row r="356" spans="5:6">
      <c r="E356">
        <v>341</v>
      </c>
      <c r="F356">
        <v>4</v>
      </c>
    </row>
    <row r="357" spans="5:6">
      <c r="E357">
        <v>342</v>
      </c>
      <c r="F357">
        <v>4</v>
      </c>
    </row>
    <row r="358" spans="5:6">
      <c r="E358">
        <v>343</v>
      </c>
      <c r="F358">
        <v>4</v>
      </c>
    </row>
    <row r="359" spans="5:6">
      <c r="E359">
        <v>344</v>
      </c>
      <c r="F359">
        <v>4</v>
      </c>
    </row>
    <row r="360" spans="5:6">
      <c r="E360">
        <v>345</v>
      </c>
      <c r="F360">
        <v>4</v>
      </c>
    </row>
    <row r="361" spans="5:6">
      <c r="E361">
        <v>346</v>
      </c>
      <c r="F361">
        <v>0</v>
      </c>
    </row>
    <row r="362" spans="5:6">
      <c r="E362">
        <v>347</v>
      </c>
      <c r="F362">
        <v>4</v>
      </c>
    </row>
    <row r="363" spans="5:6">
      <c r="E363">
        <v>348</v>
      </c>
      <c r="F363">
        <v>0</v>
      </c>
    </row>
    <row r="364" spans="5:6">
      <c r="E364">
        <v>349</v>
      </c>
      <c r="F364">
        <v>4</v>
      </c>
    </row>
    <row r="365" spans="5:6">
      <c r="E365">
        <v>350</v>
      </c>
      <c r="F365">
        <v>4</v>
      </c>
    </row>
    <row r="366" spans="5:6">
      <c r="E366">
        <v>351</v>
      </c>
      <c r="F366">
        <v>4</v>
      </c>
    </row>
    <row r="367" spans="5:6">
      <c r="E367">
        <v>352</v>
      </c>
      <c r="F367">
        <v>4</v>
      </c>
    </row>
    <row r="368" spans="5:6">
      <c r="E368">
        <v>353</v>
      </c>
      <c r="F368">
        <v>4</v>
      </c>
    </row>
    <row r="369" spans="5:6">
      <c r="E369">
        <v>354</v>
      </c>
      <c r="F369">
        <v>0</v>
      </c>
    </row>
    <row r="370" spans="5:6">
      <c r="E370">
        <v>355</v>
      </c>
      <c r="F370">
        <v>4</v>
      </c>
    </row>
    <row r="371" spans="5:6">
      <c r="E371">
        <v>356</v>
      </c>
      <c r="F371">
        <v>4</v>
      </c>
    </row>
    <row r="372" spans="5:6">
      <c r="E372">
        <v>357</v>
      </c>
      <c r="F372">
        <v>4</v>
      </c>
    </row>
    <row r="373" spans="5:6">
      <c r="E373">
        <v>358</v>
      </c>
      <c r="F373">
        <v>0</v>
      </c>
    </row>
    <row r="374" spans="5:6">
      <c r="E374">
        <v>359</v>
      </c>
      <c r="F374">
        <v>4</v>
      </c>
    </row>
    <row r="375" spans="5:6">
      <c r="E375">
        <v>360</v>
      </c>
      <c r="F375">
        <v>4</v>
      </c>
    </row>
    <row r="376" spans="5:6">
      <c r="E376">
        <v>361</v>
      </c>
      <c r="F376">
        <v>4</v>
      </c>
    </row>
    <row r="377" spans="5:6">
      <c r="E377">
        <v>362</v>
      </c>
      <c r="F377">
        <v>4</v>
      </c>
    </row>
    <row r="378" spans="5:6">
      <c r="E378">
        <v>363</v>
      </c>
      <c r="F378">
        <v>0</v>
      </c>
    </row>
    <row r="379" spans="5:6">
      <c r="E379">
        <v>364</v>
      </c>
      <c r="F379">
        <v>0</v>
      </c>
    </row>
    <row r="380" spans="5:6">
      <c r="E380">
        <v>365</v>
      </c>
      <c r="F380">
        <v>0</v>
      </c>
    </row>
    <row r="381" spans="5:6">
      <c r="E381">
        <v>366</v>
      </c>
      <c r="F381">
        <v>0</v>
      </c>
    </row>
    <row r="382" spans="5:6">
      <c r="E382">
        <v>367</v>
      </c>
      <c r="F382">
        <v>4</v>
      </c>
    </row>
    <row r="383" spans="5:6">
      <c r="E383">
        <v>368</v>
      </c>
      <c r="F383">
        <v>0</v>
      </c>
    </row>
    <row r="384" spans="5:6">
      <c r="E384">
        <v>369</v>
      </c>
      <c r="F384">
        <v>0</v>
      </c>
    </row>
    <row r="385" spans="5:6">
      <c r="E385">
        <v>370</v>
      </c>
      <c r="F385">
        <v>4</v>
      </c>
    </row>
    <row r="386" spans="5:6">
      <c r="E386">
        <v>371</v>
      </c>
      <c r="F386">
        <v>4</v>
      </c>
    </row>
    <row r="387" spans="5:6">
      <c r="E387">
        <v>372</v>
      </c>
      <c r="F387">
        <v>4</v>
      </c>
    </row>
    <row r="388" spans="5:6">
      <c r="E388">
        <v>373</v>
      </c>
      <c r="F388">
        <v>4</v>
      </c>
    </row>
    <row r="389" spans="5:6">
      <c r="E389">
        <v>374</v>
      </c>
      <c r="F389">
        <v>4</v>
      </c>
    </row>
    <row r="390" spans="5:6">
      <c r="E390">
        <v>375</v>
      </c>
      <c r="F390">
        <v>4</v>
      </c>
    </row>
    <row r="391" spans="5:6">
      <c r="E391">
        <v>376</v>
      </c>
      <c r="F391">
        <v>4</v>
      </c>
    </row>
    <row r="392" spans="5:6">
      <c r="E392">
        <v>377</v>
      </c>
      <c r="F392">
        <v>0</v>
      </c>
    </row>
    <row r="393" spans="5:6">
      <c r="E393">
        <v>378</v>
      </c>
      <c r="F393">
        <v>4</v>
      </c>
    </row>
    <row r="394" spans="5:6">
      <c r="E394">
        <v>379</v>
      </c>
      <c r="F394">
        <v>4</v>
      </c>
    </row>
    <row r="395" spans="5:6">
      <c r="E395">
        <v>380</v>
      </c>
      <c r="F395">
        <v>4</v>
      </c>
    </row>
    <row r="396" spans="5:6">
      <c r="E396">
        <v>381</v>
      </c>
      <c r="F396">
        <v>4</v>
      </c>
    </row>
    <row r="397" spans="5:6">
      <c r="E397">
        <v>382</v>
      </c>
      <c r="F397">
        <v>0</v>
      </c>
    </row>
    <row r="398" spans="5:6">
      <c r="E398">
        <v>383</v>
      </c>
      <c r="F398">
        <v>4</v>
      </c>
    </row>
    <row r="399" spans="5:6">
      <c r="E399">
        <v>384</v>
      </c>
      <c r="F399">
        <v>4</v>
      </c>
    </row>
    <row r="400" spans="5:6">
      <c r="E400">
        <v>385</v>
      </c>
      <c r="F400">
        <v>4</v>
      </c>
    </row>
    <row r="401" spans="5:6">
      <c r="E401">
        <v>386</v>
      </c>
      <c r="F401">
        <v>0</v>
      </c>
    </row>
    <row r="402" spans="5:6">
      <c r="E402">
        <v>387</v>
      </c>
      <c r="F402">
        <v>4</v>
      </c>
    </row>
    <row r="403" spans="5:6">
      <c r="E403">
        <v>388</v>
      </c>
      <c r="F403">
        <v>0</v>
      </c>
    </row>
    <row r="404" spans="5:6">
      <c r="E404">
        <v>389</v>
      </c>
      <c r="F404">
        <v>4</v>
      </c>
    </row>
    <row r="405" spans="5:6">
      <c r="E405">
        <v>390</v>
      </c>
      <c r="F405">
        <v>4</v>
      </c>
    </row>
    <row r="406" spans="5:6">
      <c r="E406">
        <v>391</v>
      </c>
      <c r="F406">
        <v>4</v>
      </c>
    </row>
    <row r="407" spans="5:6">
      <c r="E407">
        <v>392</v>
      </c>
      <c r="F407">
        <v>4</v>
      </c>
    </row>
    <row r="408" spans="5:6">
      <c r="E408">
        <v>393</v>
      </c>
      <c r="F408">
        <v>4</v>
      </c>
    </row>
    <row r="409" spans="5:6">
      <c r="E409">
        <v>394</v>
      </c>
      <c r="F409">
        <v>4</v>
      </c>
    </row>
    <row r="410" spans="5:6">
      <c r="E410">
        <v>395</v>
      </c>
      <c r="F410">
        <v>4</v>
      </c>
    </row>
    <row r="411" spans="5:6">
      <c r="E411">
        <v>396</v>
      </c>
      <c r="F411">
        <v>4</v>
      </c>
    </row>
    <row r="412" spans="5:6">
      <c r="E412">
        <v>397</v>
      </c>
      <c r="F412">
        <v>4</v>
      </c>
    </row>
    <row r="413" spans="5:6">
      <c r="E413">
        <v>398</v>
      </c>
      <c r="F413">
        <v>4</v>
      </c>
    </row>
    <row r="414" spans="5:6">
      <c r="E414">
        <v>399</v>
      </c>
      <c r="F414">
        <v>0</v>
      </c>
    </row>
    <row r="415" spans="5:6">
      <c r="E415">
        <v>400</v>
      </c>
      <c r="F415">
        <v>4</v>
      </c>
    </row>
    <row r="416" spans="5:6">
      <c r="E416">
        <v>401</v>
      </c>
      <c r="F416">
        <v>4</v>
      </c>
    </row>
    <row r="417" spans="5:6">
      <c r="E417">
        <v>402</v>
      </c>
      <c r="F417">
        <v>4</v>
      </c>
    </row>
    <row r="418" spans="5:6">
      <c r="E418">
        <v>403</v>
      </c>
      <c r="F418">
        <v>4</v>
      </c>
    </row>
    <row r="419" spans="5:6">
      <c r="E419">
        <v>404</v>
      </c>
      <c r="F419">
        <v>4</v>
      </c>
    </row>
    <row r="420" spans="5:6">
      <c r="E420">
        <v>405</v>
      </c>
      <c r="F420">
        <v>0</v>
      </c>
    </row>
    <row r="421" spans="5:6">
      <c r="E421">
        <v>406</v>
      </c>
      <c r="F421">
        <v>4</v>
      </c>
    </row>
    <row r="422" spans="5:6">
      <c r="E422">
        <v>407</v>
      </c>
      <c r="F422">
        <v>0</v>
      </c>
    </row>
    <row r="423" spans="5:6">
      <c r="E423">
        <v>408</v>
      </c>
      <c r="F423">
        <v>4</v>
      </c>
    </row>
    <row r="424" spans="5:6">
      <c r="E424">
        <v>409</v>
      </c>
      <c r="F424">
        <v>4</v>
      </c>
    </row>
    <row r="425" spans="5:6">
      <c r="E425">
        <v>410</v>
      </c>
      <c r="F425">
        <v>4</v>
      </c>
    </row>
    <row r="426" spans="5:6">
      <c r="E426">
        <v>411</v>
      </c>
      <c r="F426">
        <v>4</v>
      </c>
    </row>
    <row r="427" spans="5:6">
      <c r="E427">
        <v>412</v>
      </c>
      <c r="F427">
        <v>4</v>
      </c>
    </row>
    <row r="428" spans="5:6">
      <c r="E428">
        <v>413</v>
      </c>
      <c r="F428">
        <v>0</v>
      </c>
    </row>
    <row r="429" spans="5:6">
      <c r="E429">
        <v>414</v>
      </c>
      <c r="F429">
        <v>0</v>
      </c>
    </row>
    <row r="430" spans="5:6">
      <c r="E430">
        <v>415</v>
      </c>
      <c r="F430">
        <v>4</v>
      </c>
    </row>
    <row r="431" spans="5:6">
      <c r="E431">
        <v>416</v>
      </c>
      <c r="F431">
        <v>4</v>
      </c>
    </row>
    <row r="432" spans="5:6">
      <c r="E432">
        <v>417</v>
      </c>
      <c r="F432">
        <v>4</v>
      </c>
    </row>
    <row r="433" spans="5:6">
      <c r="E433">
        <v>418</v>
      </c>
      <c r="F433">
        <v>0</v>
      </c>
    </row>
    <row r="434" spans="5:6">
      <c r="E434">
        <v>419</v>
      </c>
      <c r="F434">
        <v>4</v>
      </c>
    </row>
    <row r="435" spans="5:6">
      <c r="E435">
        <v>420</v>
      </c>
      <c r="F435">
        <v>0</v>
      </c>
    </row>
    <row r="436" spans="5:6">
      <c r="E436">
        <v>421</v>
      </c>
      <c r="F436">
        <v>0</v>
      </c>
    </row>
    <row r="437" spans="5:6">
      <c r="E437">
        <v>422</v>
      </c>
      <c r="F437">
        <v>4</v>
      </c>
    </row>
    <row r="438" spans="5:6">
      <c r="E438">
        <v>423</v>
      </c>
      <c r="F438">
        <v>4</v>
      </c>
    </row>
    <row r="439" spans="5:6">
      <c r="E439">
        <v>424</v>
      </c>
      <c r="F439">
        <v>4</v>
      </c>
    </row>
    <row r="440" spans="5:6">
      <c r="E440">
        <v>425</v>
      </c>
      <c r="F440">
        <v>4</v>
      </c>
    </row>
    <row r="441" spans="5:6">
      <c r="E441">
        <v>426</v>
      </c>
      <c r="F441">
        <v>4</v>
      </c>
    </row>
    <row r="442" spans="5:6">
      <c r="E442">
        <v>427</v>
      </c>
      <c r="F442">
        <v>4</v>
      </c>
    </row>
    <row r="443" spans="5:6">
      <c r="E443">
        <v>428</v>
      </c>
      <c r="F443">
        <v>4</v>
      </c>
    </row>
    <row r="444" spans="5:6">
      <c r="E444">
        <v>429</v>
      </c>
      <c r="F444">
        <v>0</v>
      </c>
    </row>
    <row r="445" spans="5:6">
      <c r="E445">
        <v>430</v>
      </c>
      <c r="F445">
        <v>0</v>
      </c>
    </row>
    <row r="446" spans="5:6">
      <c r="E446">
        <v>431</v>
      </c>
      <c r="F446">
        <v>4</v>
      </c>
    </row>
    <row r="447" spans="5:6">
      <c r="E447">
        <v>432</v>
      </c>
      <c r="F447">
        <v>0</v>
      </c>
    </row>
    <row r="448" spans="5:6">
      <c r="E448">
        <v>433</v>
      </c>
      <c r="F448">
        <v>4</v>
      </c>
    </row>
    <row r="449" spans="5:6">
      <c r="E449">
        <v>434</v>
      </c>
      <c r="F449">
        <v>4</v>
      </c>
    </row>
    <row r="450" spans="5:6">
      <c r="E450">
        <v>435</v>
      </c>
      <c r="F450">
        <v>4</v>
      </c>
    </row>
    <row r="451" spans="5:6">
      <c r="E451">
        <v>436</v>
      </c>
      <c r="F451">
        <v>0</v>
      </c>
    </row>
    <row r="452" spans="5:6">
      <c r="E452">
        <v>437</v>
      </c>
      <c r="F452">
        <v>4</v>
      </c>
    </row>
    <row r="453" spans="5:6">
      <c r="E453">
        <v>438</v>
      </c>
      <c r="F453">
        <v>4</v>
      </c>
    </row>
    <row r="454" spans="5:6">
      <c r="E454">
        <v>439</v>
      </c>
      <c r="F454">
        <v>0</v>
      </c>
    </row>
    <row r="455" spans="5:6">
      <c r="E455">
        <v>440</v>
      </c>
      <c r="F455">
        <v>4</v>
      </c>
    </row>
    <row r="456" spans="5:6">
      <c r="E456">
        <v>441</v>
      </c>
      <c r="F456">
        <v>4</v>
      </c>
    </row>
    <row r="457" spans="5:6">
      <c r="E457">
        <v>442</v>
      </c>
      <c r="F457">
        <v>4</v>
      </c>
    </row>
    <row r="458" spans="5:6">
      <c r="E458">
        <v>443</v>
      </c>
      <c r="F458">
        <v>4</v>
      </c>
    </row>
    <row r="459" spans="5:6">
      <c r="E459">
        <v>444</v>
      </c>
      <c r="F459">
        <v>4</v>
      </c>
    </row>
    <row r="460" spans="5:6">
      <c r="E460">
        <v>445</v>
      </c>
      <c r="F460">
        <v>4</v>
      </c>
    </row>
    <row r="461" spans="5:6">
      <c r="E461">
        <v>446</v>
      </c>
      <c r="F461">
        <v>4</v>
      </c>
    </row>
    <row r="462" spans="5:6">
      <c r="E462">
        <v>447</v>
      </c>
      <c r="F462">
        <v>4</v>
      </c>
    </row>
    <row r="463" spans="5:6">
      <c r="E463">
        <v>448</v>
      </c>
      <c r="F463">
        <v>4</v>
      </c>
    </row>
    <row r="464" spans="5:6">
      <c r="E464">
        <v>449</v>
      </c>
      <c r="F464">
        <v>4</v>
      </c>
    </row>
    <row r="465" spans="5:6">
      <c r="E465">
        <v>450</v>
      </c>
      <c r="F465">
        <v>4</v>
      </c>
    </row>
    <row r="466" spans="5:6">
      <c r="E466">
        <v>451</v>
      </c>
      <c r="F466">
        <v>4</v>
      </c>
    </row>
    <row r="467" spans="5:6">
      <c r="E467">
        <v>452</v>
      </c>
      <c r="F467">
        <v>4</v>
      </c>
    </row>
    <row r="468" spans="5:6">
      <c r="E468">
        <v>453</v>
      </c>
      <c r="F468">
        <v>4</v>
      </c>
    </row>
    <row r="469" spans="5:6">
      <c r="E469">
        <v>454</v>
      </c>
      <c r="F469">
        <v>4</v>
      </c>
    </row>
    <row r="470" spans="5:6">
      <c r="E470">
        <v>455</v>
      </c>
      <c r="F470">
        <v>0</v>
      </c>
    </row>
    <row r="471" spans="5:6">
      <c r="E471">
        <v>456</v>
      </c>
      <c r="F471">
        <v>4</v>
      </c>
    </row>
    <row r="472" spans="5:6">
      <c r="E472">
        <v>457</v>
      </c>
      <c r="F472">
        <v>4</v>
      </c>
    </row>
    <row r="473" spans="5:6">
      <c r="E473">
        <v>458</v>
      </c>
      <c r="F473">
        <v>0</v>
      </c>
    </row>
    <row r="474" spans="5:6">
      <c r="E474">
        <v>459</v>
      </c>
      <c r="F474">
        <v>0</v>
      </c>
    </row>
    <row r="475" spans="5:6">
      <c r="E475">
        <v>460</v>
      </c>
      <c r="F475">
        <v>4</v>
      </c>
    </row>
    <row r="476" spans="5:6">
      <c r="E476">
        <v>461</v>
      </c>
      <c r="F476">
        <v>4</v>
      </c>
    </row>
    <row r="477" spans="5:6">
      <c r="E477">
        <v>462</v>
      </c>
      <c r="F477">
        <v>4</v>
      </c>
    </row>
    <row r="478" spans="5:6">
      <c r="E478">
        <v>463</v>
      </c>
      <c r="F478">
        <v>4</v>
      </c>
    </row>
    <row r="479" spans="5:6">
      <c r="E479">
        <v>464</v>
      </c>
      <c r="F479">
        <v>4</v>
      </c>
    </row>
    <row r="480" spans="5:6">
      <c r="E480">
        <v>465</v>
      </c>
      <c r="F480">
        <v>4</v>
      </c>
    </row>
    <row r="481" spans="5:6">
      <c r="E481">
        <v>466</v>
      </c>
      <c r="F481">
        <v>4</v>
      </c>
    </row>
    <row r="482" spans="5:6">
      <c r="E482">
        <v>467</v>
      </c>
      <c r="F482">
        <v>4</v>
      </c>
    </row>
    <row r="483" spans="5:6">
      <c r="E483">
        <v>468</v>
      </c>
      <c r="F483">
        <v>4</v>
      </c>
    </row>
    <row r="484" spans="5:6">
      <c r="E484">
        <v>469</v>
      </c>
      <c r="F484">
        <v>4</v>
      </c>
    </row>
    <row r="485" spans="5:6">
      <c r="E485">
        <v>470</v>
      </c>
      <c r="F485">
        <v>4</v>
      </c>
    </row>
    <row r="486" spans="5:6">
      <c r="E486">
        <v>471</v>
      </c>
      <c r="F486">
        <v>4</v>
      </c>
    </row>
    <row r="487" spans="5:6">
      <c r="E487">
        <v>472</v>
      </c>
      <c r="F487">
        <v>4</v>
      </c>
    </row>
    <row r="488" spans="5:6">
      <c r="E488">
        <v>473</v>
      </c>
      <c r="F488">
        <v>4</v>
      </c>
    </row>
    <row r="489" spans="5:6">
      <c r="E489">
        <v>474</v>
      </c>
      <c r="F489">
        <v>0</v>
      </c>
    </row>
    <row r="490" spans="5:6">
      <c r="E490">
        <v>475</v>
      </c>
      <c r="F490">
        <v>4</v>
      </c>
    </row>
    <row r="491" spans="5:6">
      <c r="E491">
        <v>476</v>
      </c>
      <c r="F491">
        <v>4</v>
      </c>
    </row>
    <row r="492" spans="5:6">
      <c r="E492">
        <v>477</v>
      </c>
      <c r="F492">
        <v>4</v>
      </c>
    </row>
    <row r="493" spans="5:6">
      <c r="E493">
        <v>478</v>
      </c>
      <c r="F493">
        <v>0</v>
      </c>
    </row>
    <row r="494" spans="5:6">
      <c r="E494">
        <v>479</v>
      </c>
      <c r="F494">
        <v>4</v>
      </c>
    </row>
    <row r="495" spans="5:6">
      <c r="E495">
        <v>480</v>
      </c>
      <c r="F495">
        <v>4</v>
      </c>
    </row>
    <row r="496" spans="5:6">
      <c r="E496">
        <v>481</v>
      </c>
      <c r="F496">
        <v>0</v>
      </c>
    </row>
    <row r="497" spans="5:6">
      <c r="E497">
        <v>482</v>
      </c>
      <c r="F497">
        <v>4</v>
      </c>
    </row>
    <row r="498" spans="5:6">
      <c r="E498">
        <v>483</v>
      </c>
      <c r="F498">
        <v>0</v>
      </c>
    </row>
    <row r="499" spans="5:6">
      <c r="E499">
        <v>484</v>
      </c>
      <c r="F499">
        <v>0</v>
      </c>
    </row>
    <row r="500" spans="5:6">
      <c r="E500">
        <v>485</v>
      </c>
      <c r="F500">
        <v>4</v>
      </c>
    </row>
    <row r="501" spans="5:6">
      <c r="E501">
        <v>486</v>
      </c>
      <c r="F501">
        <v>4</v>
      </c>
    </row>
    <row r="502" spans="5:6">
      <c r="E502">
        <v>487</v>
      </c>
      <c r="F502">
        <v>0</v>
      </c>
    </row>
    <row r="503" spans="5:6">
      <c r="E503">
        <v>488</v>
      </c>
      <c r="F503">
        <v>4</v>
      </c>
    </row>
    <row r="504" spans="5:6">
      <c r="E504">
        <v>489</v>
      </c>
      <c r="F504">
        <v>4</v>
      </c>
    </row>
    <row r="505" spans="5:6">
      <c r="E505">
        <v>490</v>
      </c>
      <c r="F505">
        <v>4</v>
      </c>
    </row>
    <row r="506" spans="5:6">
      <c r="E506">
        <v>491</v>
      </c>
      <c r="F506">
        <v>4</v>
      </c>
    </row>
    <row r="507" spans="5:6">
      <c r="E507">
        <v>492</v>
      </c>
      <c r="F507">
        <v>4</v>
      </c>
    </row>
    <row r="508" spans="5:6">
      <c r="E508">
        <v>493</v>
      </c>
      <c r="F508">
        <v>4</v>
      </c>
    </row>
    <row r="509" spans="5:6">
      <c r="E509">
        <v>494</v>
      </c>
      <c r="F509">
        <v>4</v>
      </c>
    </row>
    <row r="510" spans="5:6">
      <c r="E510">
        <v>495</v>
      </c>
      <c r="F510">
        <v>4</v>
      </c>
    </row>
    <row r="511" spans="5:6">
      <c r="E511">
        <v>496</v>
      </c>
      <c r="F511">
        <v>4</v>
      </c>
    </row>
    <row r="512" spans="5:6">
      <c r="E512">
        <v>497</v>
      </c>
      <c r="F512">
        <v>4</v>
      </c>
    </row>
    <row r="513" spans="5:6">
      <c r="E513">
        <v>498</v>
      </c>
      <c r="F513">
        <v>4</v>
      </c>
    </row>
    <row r="514" spans="5:6">
      <c r="E514">
        <v>499</v>
      </c>
      <c r="F514">
        <v>4</v>
      </c>
    </row>
    <row r="515" spans="5:6">
      <c r="E515">
        <v>500</v>
      </c>
      <c r="F515">
        <v>4</v>
      </c>
    </row>
    <row r="516" spans="5:6">
      <c r="E516">
        <v>501</v>
      </c>
      <c r="F516">
        <v>0</v>
      </c>
    </row>
    <row r="517" spans="5:6">
      <c r="E517">
        <v>502</v>
      </c>
      <c r="F517">
        <v>4</v>
      </c>
    </row>
    <row r="518" spans="5:6">
      <c r="E518">
        <v>503</v>
      </c>
      <c r="F518">
        <v>4</v>
      </c>
    </row>
    <row r="519" spans="5:6">
      <c r="E519">
        <v>504</v>
      </c>
      <c r="F519">
        <v>0</v>
      </c>
    </row>
    <row r="520" spans="5:6">
      <c r="E520">
        <v>505</v>
      </c>
      <c r="F520">
        <v>4</v>
      </c>
    </row>
    <row r="521" spans="5:6">
      <c r="E521">
        <v>506</v>
      </c>
      <c r="F521">
        <v>4</v>
      </c>
    </row>
    <row r="522" spans="5:6">
      <c r="E522">
        <v>507</v>
      </c>
      <c r="F522">
        <v>4</v>
      </c>
    </row>
    <row r="523" spans="5:6">
      <c r="E523">
        <v>508</v>
      </c>
      <c r="F523">
        <v>0</v>
      </c>
    </row>
    <row r="524" spans="5:6">
      <c r="E524">
        <v>509</v>
      </c>
      <c r="F524">
        <v>4</v>
      </c>
    </row>
    <row r="525" spans="5:6">
      <c r="E525">
        <v>510</v>
      </c>
      <c r="F525">
        <v>4</v>
      </c>
    </row>
    <row r="526" spans="5:6">
      <c r="E526">
        <v>511</v>
      </c>
      <c r="F526">
        <v>4</v>
      </c>
    </row>
    <row r="527" spans="5:6">
      <c r="E527">
        <v>512</v>
      </c>
      <c r="F527">
        <v>4</v>
      </c>
    </row>
    <row r="528" spans="5:6">
      <c r="E528">
        <v>513</v>
      </c>
      <c r="F528">
        <v>4</v>
      </c>
    </row>
    <row r="529" spans="5:6">
      <c r="E529">
        <v>514</v>
      </c>
      <c r="F529">
        <v>0</v>
      </c>
    </row>
    <row r="530" spans="5:6">
      <c r="E530">
        <v>515</v>
      </c>
      <c r="F530">
        <v>4</v>
      </c>
    </row>
    <row r="531" spans="5:6">
      <c r="E531">
        <v>516</v>
      </c>
      <c r="F531">
        <v>4</v>
      </c>
    </row>
    <row r="532" spans="5:6">
      <c r="E532">
        <v>517</v>
      </c>
      <c r="F532">
        <v>0</v>
      </c>
    </row>
    <row r="533" spans="5:6">
      <c r="E533">
        <v>518</v>
      </c>
      <c r="F533">
        <v>4</v>
      </c>
    </row>
    <row r="534" spans="5:6">
      <c r="E534">
        <v>519</v>
      </c>
      <c r="F534">
        <v>4</v>
      </c>
    </row>
    <row r="535" spans="5:6">
      <c r="E535">
        <v>520</v>
      </c>
      <c r="F535">
        <v>4</v>
      </c>
    </row>
    <row r="536" spans="5:6">
      <c r="E536">
        <v>521</v>
      </c>
      <c r="F536">
        <v>4</v>
      </c>
    </row>
    <row r="537" spans="5:6">
      <c r="E537">
        <v>522</v>
      </c>
      <c r="F537">
        <v>0</v>
      </c>
    </row>
    <row r="538" spans="5:6">
      <c r="E538">
        <v>523</v>
      </c>
      <c r="F538">
        <v>4</v>
      </c>
    </row>
    <row r="539" spans="5:6">
      <c r="E539">
        <v>524</v>
      </c>
      <c r="F539">
        <v>0</v>
      </c>
    </row>
    <row r="540" spans="5:6">
      <c r="E540">
        <v>525</v>
      </c>
      <c r="F540">
        <v>4</v>
      </c>
    </row>
    <row r="541" spans="5:6">
      <c r="E541">
        <v>526</v>
      </c>
      <c r="F541">
        <v>0</v>
      </c>
    </row>
    <row r="542" spans="5:6">
      <c r="E542">
        <v>527</v>
      </c>
      <c r="F542">
        <v>0</v>
      </c>
    </row>
    <row r="543" spans="5:6">
      <c r="E543">
        <v>528</v>
      </c>
      <c r="F543">
        <v>4</v>
      </c>
    </row>
    <row r="544" spans="5:6">
      <c r="E544">
        <v>529</v>
      </c>
      <c r="F544">
        <v>4</v>
      </c>
    </row>
    <row r="545" spans="5:6">
      <c r="E545">
        <v>530</v>
      </c>
      <c r="F545">
        <v>4</v>
      </c>
    </row>
    <row r="546" spans="5:6">
      <c r="E546">
        <v>531</v>
      </c>
      <c r="F546">
        <v>4</v>
      </c>
    </row>
    <row r="547" spans="5:6">
      <c r="E547">
        <v>532</v>
      </c>
      <c r="F547">
        <v>0</v>
      </c>
    </row>
    <row r="548" spans="5:6">
      <c r="E548">
        <v>533</v>
      </c>
      <c r="F548">
        <v>0</v>
      </c>
    </row>
    <row r="549" spans="5:6">
      <c r="E549">
        <v>534</v>
      </c>
      <c r="F549">
        <v>4</v>
      </c>
    </row>
    <row r="550" spans="5:6">
      <c r="E550">
        <v>535</v>
      </c>
      <c r="F550">
        <v>4</v>
      </c>
    </row>
    <row r="551" spans="5:6">
      <c r="E551">
        <v>536</v>
      </c>
      <c r="F551">
        <v>4</v>
      </c>
    </row>
    <row r="552" spans="5:6">
      <c r="E552">
        <v>537</v>
      </c>
      <c r="F552">
        <v>4</v>
      </c>
    </row>
    <row r="553" spans="5:6">
      <c r="E553">
        <v>538</v>
      </c>
      <c r="F553">
        <v>4</v>
      </c>
    </row>
    <row r="554" spans="5:6">
      <c r="E554">
        <v>539</v>
      </c>
      <c r="F554">
        <v>4</v>
      </c>
    </row>
    <row r="555" spans="5:6">
      <c r="E555">
        <v>540</v>
      </c>
      <c r="F555">
        <v>4</v>
      </c>
    </row>
    <row r="556" spans="5:6">
      <c r="E556">
        <v>541</v>
      </c>
      <c r="F556">
        <v>0</v>
      </c>
    </row>
    <row r="557" spans="5:6">
      <c r="E557">
        <v>542</v>
      </c>
      <c r="F557">
        <v>0</v>
      </c>
    </row>
    <row r="558" spans="5:6">
      <c r="E558">
        <v>543</v>
      </c>
      <c r="F558">
        <v>0</v>
      </c>
    </row>
    <row r="559" spans="5:6">
      <c r="E559">
        <v>544</v>
      </c>
      <c r="F559">
        <v>4</v>
      </c>
    </row>
    <row r="560" spans="5:6">
      <c r="E560">
        <v>545</v>
      </c>
      <c r="F560">
        <v>0</v>
      </c>
    </row>
    <row r="561" spans="5:6">
      <c r="E561">
        <v>546</v>
      </c>
      <c r="F561">
        <v>4</v>
      </c>
    </row>
    <row r="562" spans="5:6">
      <c r="E562">
        <v>547</v>
      </c>
      <c r="F562">
        <v>0</v>
      </c>
    </row>
    <row r="563" spans="5:6">
      <c r="E563">
        <v>548</v>
      </c>
      <c r="F563">
        <v>4</v>
      </c>
    </row>
    <row r="564" spans="5:6">
      <c r="E564">
        <v>549</v>
      </c>
      <c r="F564">
        <v>4</v>
      </c>
    </row>
    <row r="565" spans="5:6">
      <c r="E565">
        <v>550</v>
      </c>
      <c r="F565">
        <v>4</v>
      </c>
    </row>
    <row r="566" spans="5:6">
      <c r="E566">
        <v>551</v>
      </c>
      <c r="F566">
        <v>4</v>
      </c>
    </row>
    <row r="567" spans="5:6">
      <c r="E567">
        <v>552</v>
      </c>
      <c r="F567">
        <v>4</v>
      </c>
    </row>
    <row r="568" spans="5:6">
      <c r="E568">
        <v>553</v>
      </c>
      <c r="F568">
        <v>4</v>
      </c>
    </row>
    <row r="569" spans="5:6">
      <c r="E569">
        <v>554</v>
      </c>
      <c r="F569">
        <v>4</v>
      </c>
    </row>
    <row r="570" spans="5:6">
      <c r="E570">
        <v>555</v>
      </c>
      <c r="F570">
        <v>4</v>
      </c>
    </row>
    <row r="571" spans="5:6">
      <c r="E571">
        <v>556</v>
      </c>
      <c r="F571">
        <v>0</v>
      </c>
    </row>
    <row r="572" spans="5:6">
      <c r="E572">
        <v>557</v>
      </c>
      <c r="F572">
        <v>0</v>
      </c>
    </row>
    <row r="573" spans="5:6">
      <c r="E573">
        <v>558</v>
      </c>
      <c r="F573">
        <v>4</v>
      </c>
    </row>
    <row r="574" spans="5:6">
      <c r="E574">
        <v>559</v>
      </c>
      <c r="F574">
        <v>0</v>
      </c>
    </row>
    <row r="575" spans="5:6">
      <c r="E575">
        <v>560</v>
      </c>
      <c r="F575">
        <v>4</v>
      </c>
    </row>
    <row r="576" spans="5:6">
      <c r="E576">
        <v>561</v>
      </c>
      <c r="F576">
        <v>4</v>
      </c>
    </row>
    <row r="577" spans="5:6">
      <c r="E577">
        <v>562</v>
      </c>
      <c r="F577">
        <v>4</v>
      </c>
    </row>
    <row r="578" spans="5:6">
      <c r="E578">
        <v>563</v>
      </c>
      <c r="F578">
        <v>4</v>
      </c>
    </row>
    <row r="579" spans="5:6">
      <c r="E579">
        <v>564</v>
      </c>
      <c r="F579">
        <v>0</v>
      </c>
    </row>
    <row r="580" spans="5:6">
      <c r="E580">
        <v>565</v>
      </c>
      <c r="F580">
        <v>4</v>
      </c>
    </row>
    <row r="581" spans="5:6">
      <c r="E581">
        <v>566</v>
      </c>
      <c r="F581">
        <v>4</v>
      </c>
    </row>
    <row r="582" spans="5:6">
      <c r="E582">
        <v>567</v>
      </c>
      <c r="F582">
        <v>0</v>
      </c>
    </row>
    <row r="583" spans="5:6">
      <c r="E583">
        <v>568</v>
      </c>
      <c r="F583">
        <v>4</v>
      </c>
    </row>
    <row r="584" spans="5:6">
      <c r="E584">
        <v>569</v>
      </c>
      <c r="F584">
        <v>4</v>
      </c>
    </row>
    <row r="585" spans="5:6">
      <c r="E585">
        <v>570</v>
      </c>
      <c r="F585">
        <v>0</v>
      </c>
    </row>
    <row r="586" spans="5:6">
      <c r="E586">
        <v>571</v>
      </c>
      <c r="F586">
        <v>4</v>
      </c>
    </row>
    <row r="587" spans="5:6">
      <c r="E587">
        <v>572</v>
      </c>
      <c r="F587">
        <v>4</v>
      </c>
    </row>
    <row r="588" spans="5:6">
      <c r="E588">
        <v>573</v>
      </c>
      <c r="F588">
        <v>0</v>
      </c>
    </row>
    <row r="589" spans="5:6">
      <c r="E589">
        <v>574</v>
      </c>
      <c r="F589">
        <v>4</v>
      </c>
    </row>
    <row r="590" spans="5:6">
      <c r="E590">
        <v>575</v>
      </c>
      <c r="F590">
        <v>4</v>
      </c>
    </row>
    <row r="591" spans="5:6">
      <c r="E591">
        <v>576</v>
      </c>
      <c r="F591">
        <v>4</v>
      </c>
    </row>
    <row r="592" spans="5:6">
      <c r="E592">
        <v>577</v>
      </c>
      <c r="F592">
        <v>4</v>
      </c>
    </row>
    <row r="593" spans="5:6">
      <c r="E593">
        <v>578</v>
      </c>
      <c r="F593">
        <v>4</v>
      </c>
    </row>
    <row r="594" spans="5:6">
      <c r="E594">
        <v>579</v>
      </c>
      <c r="F594">
        <v>4</v>
      </c>
    </row>
    <row r="595" spans="5:6">
      <c r="E595">
        <v>580</v>
      </c>
      <c r="F595">
        <v>4</v>
      </c>
    </row>
    <row r="596" spans="5:6">
      <c r="E596">
        <v>581</v>
      </c>
      <c r="F596">
        <v>4</v>
      </c>
    </row>
    <row r="597" spans="5:6">
      <c r="E597">
        <v>582</v>
      </c>
      <c r="F597">
        <v>0</v>
      </c>
    </row>
    <row r="598" spans="5:6">
      <c r="E598">
        <v>583</v>
      </c>
      <c r="F598">
        <v>4</v>
      </c>
    </row>
    <row r="599" spans="5:6">
      <c r="E599">
        <v>584</v>
      </c>
      <c r="F599">
        <v>0</v>
      </c>
    </row>
    <row r="600" spans="5:6">
      <c r="E600">
        <v>585</v>
      </c>
      <c r="F600">
        <v>0</v>
      </c>
    </row>
    <row r="601" spans="5:6">
      <c r="E601">
        <v>586</v>
      </c>
      <c r="F601">
        <v>4</v>
      </c>
    </row>
    <row r="602" spans="5:6">
      <c r="E602">
        <v>587</v>
      </c>
      <c r="F602">
        <v>4</v>
      </c>
    </row>
    <row r="603" spans="5:6">
      <c r="E603">
        <v>588</v>
      </c>
      <c r="F603">
        <v>4</v>
      </c>
    </row>
    <row r="604" spans="5:6">
      <c r="E604">
        <v>589</v>
      </c>
      <c r="F604">
        <v>4</v>
      </c>
    </row>
    <row r="605" spans="5:6">
      <c r="E605">
        <v>590</v>
      </c>
      <c r="F605">
        <v>4</v>
      </c>
    </row>
    <row r="606" spans="5:6">
      <c r="E606">
        <v>591</v>
      </c>
      <c r="F606">
        <v>4</v>
      </c>
    </row>
    <row r="607" spans="5:6">
      <c r="E607">
        <v>592</v>
      </c>
      <c r="F607">
        <v>4</v>
      </c>
    </row>
    <row r="608" spans="5:6">
      <c r="E608">
        <v>593</v>
      </c>
      <c r="F608">
        <v>4</v>
      </c>
    </row>
    <row r="609" spans="5:6">
      <c r="E609">
        <v>594</v>
      </c>
      <c r="F609">
        <v>0</v>
      </c>
    </row>
    <row r="610" spans="5:6">
      <c r="E610">
        <v>595</v>
      </c>
      <c r="F610">
        <v>4</v>
      </c>
    </row>
    <row r="611" spans="5:6">
      <c r="E611">
        <v>596</v>
      </c>
      <c r="F611">
        <v>0</v>
      </c>
    </row>
    <row r="612" spans="5:6">
      <c r="E612">
        <v>597</v>
      </c>
      <c r="F612">
        <v>0</v>
      </c>
    </row>
    <row r="613" spans="5:6">
      <c r="E613">
        <v>598</v>
      </c>
      <c r="F613">
        <v>4</v>
      </c>
    </row>
    <row r="614" spans="5:6">
      <c r="E614">
        <v>599</v>
      </c>
      <c r="F614">
        <v>4</v>
      </c>
    </row>
    <row r="615" spans="5:6">
      <c r="E615">
        <v>600</v>
      </c>
      <c r="F615">
        <v>4</v>
      </c>
    </row>
    <row r="616" spans="5:6">
      <c r="E616">
        <v>601</v>
      </c>
      <c r="F616">
        <v>4</v>
      </c>
    </row>
    <row r="617" spans="5:6">
      <c r="E617">
        <v>602</v>
      </c>
      <c r="F617">
        <v>4</v>
      </c>
    </row>
    <row r="618" spans="5:6">
      <c r="E618">
        <v>603</v>
      </c>
      <c r="F618">
        <v>0</v>
      </c>
    </row>
    <row r="619" spans="5:6">
      <c r="E619">
        <v>604</v>
      </c>
      <c r="F619">
        <v>4</v>
      </c>
    </row>
    <row r="620" spans="5:6">
      <c r="E620">
        <v>605</v>
      </c>
      <c r="F620">
        <v>4</v>
      </c>
    </row>
    <row r="621" spans="5:6">
      <c r="E621">
        <v>606</v>
      </c>
      <c r="F621">
        <v>4</v>
      </c>
    </row>
    <row r="622" spans="5:6">
      <c r="E622">
        <v>607</v>
      </c>
      <c r="F622">
        <v>4</v>
      </c>
    </row>
    <row r="623" spans="5:6">
      <c r="E623">
        <v>608</v>
      </c>
      <c r="F623">
        <v>4</v>
      </c>
    </row>
    <row r="624" spans="5:6">
      <c r="E624">
        <v>609</v>
      </c>
      <c r="F624">
        <v>4</v>
      </c>
    </row>
    <row r="625" spans="5:6">
      <c r="E625">
        <v>610</v>
      </c>
      <c r="F625">
        <v>4</v>
      </c>
    </row>
    <row r="626" spans="5:6">
      <c r="E626">
        <v>611</v>
      </c>
      <c r="F626">
        <v>4</v>
      </c>
    </row>
    <row r="627" spans="5:6">
      <c r="E627">
        <v>612</v>
      </c>
      <c r="F627">
        <v>4</v>
      </c>
    </row>
    <row r="628" spans="5:6">
      <c r="E628">
        <v>613</v>
      </c>
      <c r="F628">
        <v>4</v>
      </c>
    </row>
    <row r="629" spans="5:6">
      <c r="E629">
        <v>614</v>
      </c>
      <c r="F629">
        <v>4</v>
      </c>
    </row>
    <row r="630" spans="5:6">
      <c r="E630">
        <v>615</v>
      </c>
      <c r="F630">
        <v>4</v>
      </c>
    </row>
    <row r="631" spans="5:6">
      <c r="E631">
        <v>616</v>
      </c>
      <c r="F631">
        <v>4</v>
      </c>
    </row>
    <row r="632" spans="5:6">
      <c r="E632">
        <v>617</v>
      </c>
      <c r="F632">
        <v>0</v>
      </c>
    </row>
    <row r="633" spans="5:6">
      <c r="E633">
        <v>618</v>
      </c>
      <c r="F633">
        <v>4</v>
      </c>
    </row>
    <row r="634" spans="5:6">
      <c r="E634">
        <v>619</v>
      </c>
      <c r="F634">
        <v>0</v>
      </c>
    </row>
    <row r="635" spans="5:6">
      <c r="E635">
        <v>620</v>
      </c>
      <c r="F635">
        <v>4</v>
      </c>
    </row>
    <row r="636" spans="5:6">
      <c r="E636">
        <v>621</v>
      </c>
      <c r="F636">
        <v>4</v>
      </c>
    </row>
    <row r="637" spans="5:6">
      <c r="E637">
        <v>622</v>
      </c>
      <c r="F637">
        <v>4</v>
      </c>
    </row>
    <row r="638" spans="5:6">
      <c r="E638">
        <v>623</v>
      </c>
      <c r="F638">
        <v>4</v>
      </c>
    </row>
    <row r="639" spans="5:6">
      <c r="E639">
        <v>624</v>
      </c>
      <c r="F639">
        <v>4</v>
      </c>
    </row>
    <row r="640" spans="5:6">
      <c r="E640">
        <v>625</v>
      </c>
      <c r="F640">
        <v>4</v>
      </c>
    </row>
    <row r="641" spans="5:6">
      <c r="E641">
        <v>626</v>
      </c>
      <c r="F641">
        <v>4</v>
      </c>
    </row>
    <row r="642" spans="5:6">
      <c r="E642">
        <v>627</v>
      </c>
      <c r="F642">
        <v>4</v>
      </c>
    </row>
    <row r="643" spans="5:6">
      <c r="E643">
        <v>628</v>
      </c>
      <c r="F643">
        <v>4</v>
      </c>
    </row>
    <row r="644" spans="5:6">
      <c r="E644">
        <v>629</v>
      </c>
      <c r="F644">
        <v>0</v>
      </c>
    </row>
    <row r="645" spans="5:6">
      <c r="E645">
        <v>630</v>
      </c>
      <c r="F645">
        <v>4</v>
      </c>
    </row>
    <row r="646" spans="5:6">
      <c r="E646">
        <v>631</v>
      </c>
      <c r="F646">
        <v>0</v>
      </c>
    </row>
    <row r="647" spans="5:6">
      <c r="E647">
        <v>632</v>
      </c>
      <c r="F647">
        <v>4</v>
      </c>
    </row>
    <row r="648" spans="5:6">
      <c r="E648">
        <v>633</v>
      </c>
      <c r="F648">
        <v>0</v>
      </c>
    </row>
    <row r="649" spans="5:6">
      <c r="E649">
        <v>634</v>
      </c>
      <c r="F649">
        <v>4</v>
      </c>
    </row>
    <row r="650" spans="5:6">
      <c r="E650">
        <v>635</v>
      </c>
      <c r="F650">
        <v>4</v>
      </c>
    </row>
    <row r="651" spans="5:6">
      <c r="E651">
        <v>636</v>
      </c>
      <c r="F651">
        <v>4</v>
      </c>
    </row>
    <row r="652" spans="5:6">
      <c r="E652">
        <v>637</v>
      </c>
      <c r="F652">
        <v>0</v>
      </c>
    </row>
    <row r="653" spans="5:6">
      <c r="E653">
        <v>638</v>
      </c>
      <c r="F653">
        <v>0</v>
      </c>
    </row>
    <row r="654" spans="5:6">
      <c r="E654">
        <v>639</v>
      </c>
      <c r="F654">
        <v>4</v>
      </c>
    </row>
    <row r="655" spans="5:6">
      <c r="E655">
        <v>640</v>
      </c>
      <c r="F655">
        <v>4</v>
      </c>
    </row>
    <row r="656" spans="5:6">
      <c r="E656">
        <v>641</v>
      </c>
      <c r="F656">
        <v>4</v>
      </c>
    </row>
    <row r="657" spans="5:6">
      <c r="E657">
        <v>642</v>
      </c>
      <c r="F657">
        <v>4</v>
      </c>
    </row>
    <row r="658" spans="5:6">
      <c r="E658">
        <v>643</v>
      </c>
      <c r="F658">
        <v>4</v>
      </c>
    </row>
    <row r="659" spans="5:6">
      <c r="E659">
        <v>644</v>
      </c>
      <c r="F659">
        <v>4</v>
      </c>
    </row>
    <row r="660" spans="5:6">
      <c r="E660">
        <v>645</v>
      </c>
      <c r="F660">
        <v>0</v>
      </c>
    </row>
    <row r="661" spans="5:6">
      <c r="E661">
        <v>646</v>
      </c>
      <c r="F661">
        <v>4</v>
      </c>
    </row>
    <row r="662" spans="5:6">
      <c r="E662">
        <v>647</v>
      </c>
      <c r="F662">
        <v>4</v>
      </c>
    </row>
    <row r="663" spans="5:6">
      <c r="E663">
        <v>648</v>
      </c>
      <c r="F663">
        <v>4</v>
      </c>
    </row>
    <row r="664" spans="5:6">
      <c r="E664">
        <v>649</v>
      </c>
      <c r="F664">
        <v>4</v>
      </c>
    </row>
    <row r="665" spans="5:6">
      <c r="E665">
        <v>650</v>
      </c>
      <c r="F665">
        <v>4</v>
      </c>
    </row>
    <row r="666" spans="5:6">
      <c r="E666">
        <v>651</v>
      </c>
      <c r="F666">
        <v>4</v>
      </c>
    </row>
    <row r="667" spans="5:6">
      <c r="E667">
        <v>652</v>
      </c>
      <c r="F667">
        <v>4</v>
      </c>
    </row>
    <row r="668" spans="5:6">
      <c r="E668">
        <v>653</v>
      </c>
      <c r="F668">
        <v>4</v>
      </c>
    </row>
    <row r="669" spans="5:6">
      <c r="E669">
        <v>654</v>
      </c>
      <c r="F669">
        <v>4</v>
      </c>
    </row>
    <row r="670" spans="5:6">
      <c r="E670">
        <v>655</v>
      </c>
      <c r="F670">
        <v>4</v>
      </c>
    </row>
    <row r="671" spans="5:6">
      <c r="E671">
        <v>656</v>
      </c>
      <c r="F671">
        <v>4</v>
      </c>
    </row>
    <row r="672" spans="5:6">
      <c r="E672">
        <v>657</v>
      </c>
      <c r="F672">
        <v>4</v>
      </c>
    </row>
    <row r="673" spans="5:6">
      <c r="E673">
        <v>658</v>
      </c>
      <c r="F673">
        <v>4</v>
      </c>
    </row>
    <row r="674" spans="5:6">
      <c r="E674">
        <v>659</v>
      </c>
      <c r="F674">
        <v>4</v>
      </c>
    </row>
    <row r="675" spans="5:6">
      <c r="E675">
        <v>660</v>
      </c>
      <c r="F675">
        <v>4</v>
      </c>
    </row>
    <row r="676" spans="5:6">
      <c r="E676">
        <v>661</v>
      </c>
      <c r="F676">
        <v>4</v>
      </c>
    </row>
    <row r="677" spans="5:6">
      <c r="E677">
        <v>662</v>
      </c>
      <c r="F677">
        <v>4</v>
      </c>
    </row>
    <row r="678" spans="5:6">
      <c r="E678">
        <v>663</v>
      </c>
      <c r="F678">
        <v>0</v>
      </c>
    </row>
    <row r="679" spans="5:6">
      <c r="E679">
        <v>664</v>
      </c>
      <c r="F679">
        <v>4</v>
      </c>
    </row>
    <row r="680" spans="5:6">
      <c r="E680">
        <v>665</v>
      </c>
      <c r="F680">
        <v>4</v>
      </c>
    </row>
    <row r="681" spans="5:6">
      <c r="E681">
        <v>666</v>
      </c>
      <c r="F681">
        <v>4</v>
      </c>
    </row>
    <row r="682" spans="5:6">
      <c r="E682">
        <v>667</v>
      </c>
      <c r="F682">
        <v>4</v>
      </c>
    </row>
    <row r="683" spans="5:6">
      <c r="E683">
        <v>668</v>
      </c>
      <c r="F683">
        <v>4</v>
      </c>
    </row>
    <row r="684" spans="5:6">
      <c r="E684">
        <v>669</v>
      </c>
      <c r="F684">
        <v>4</v>
      </c>
    </row>
    <row r="685" spans="5:6">
      <c r="E685">
        <v>670</v>
      </c>
      <c r="F685">
        <v>4</v>
      </c>
    </row>
    <row r="686" spans="5:6">
      <c r="E686">
        <v>671</v>
      </c>
      <c r="F686">
        <v>4</v>
      </c>
    </row>
    <row r="687" spans="5:6">
      <c r="E687">
        <v>672</v>
      </c>
      <c r="F687">
        <v>4</v>
      </c>
    </row>
    <row r="688" spans="5:6">
      <c r="E688">
        <v>673</v>
      </c>
      <c r="F688">
        <v>4</v>
      </c>
    </row>
    <row r="689" spans="5:6">
      <c r="E689">
        <v>674</v>
      </c>
      <c r="F689">
        <v>4</v>
      </c>
    </row>
    <row r="690" spans="5:6">
      <c r="E690">
        <v>675</v>
      </c>
      <c r="F690">
        <v>4</v>
      </c>
    </row>
    <row r="691" spans="5:6">
      <c r="E691">
        <v>676</v>
      </c>
      <c r="F691">
        <v>4</v>
      </c>
    </row>
    <row r="692" spans="5:6">
      <c r="E692">
        <v>677</v>
      </c>
      <c r="F692">
        <v>4</v>
      </c>
    </row>
    <row r="693" spans="5:6">
      <c r="E693">
        <v>678</v>
      </c>
      <c r="F693">
        <v>4</v>
      </c>
    </row>
    <row r="694" spans="5:6">
      <c r="E694">
        <v>679</v>
      </c>
      <c r="F694">
        <v>4</v>
      </c>
    </row>
    <row r="695" spans="5:6">
      <c r="E695">
        <v>680</v>
      </c>
      <c r="F695">
        <v>4</v>
      </c>
    </row>
    <row r="696" spans="5:6">
      <c r="E696">
        <v>681</v>
      </c>
      <c r="F696">
        <v>4</v>
      </c>
    </row>
    <row r="697" spans="5:6">
      <c r="E697">
        <v>682</v>
      </c>
      <c r="F697">
        <v>0</v>
      </c>
    </row>
    <row r="698" spans="5:6">
      <c r="E698">
        <v>683</v>
      </c>
      <c r="F698">
        <v>4</v>
      </c>
    </row>
    <row r="699" spans="5:6">
      <c r="E699">
        <v>684</v>
      </c>
      <c r="F699">
        <v>0</v>
      </c>
    </row>
    <row r="700" spans="5:6">
      <c r="E700">
        <v>685</v>
      </c>
      <c r="F700">
        <v>4</v>
      </c>
    </row>
    <row r="701" spans="5:6">
      <c r="E701">
        <v>686</v>
      </c>
      <c r="F701">
        <v>4</v>
      </c>
    </row>
    <row r="702" spans="5:6">
      <c r="E702">
        <v>687</v>
      </c>
      <c r="F702">
        <v>4</v>
      </c>
    </row>
    <row r="703" spans="5:6">
      <c r="E703">
        <v>688</v>
      </c>
      <c r="F703">
        <v>4</v>
      </c>
    </row>
    <row r="704" spans="5:6">
      <c r="E704">
        <v>689</v>
      </c>
      <c r="F704">
        <v>4</v>
      </c>
    </row>
    <row r="705" spans="5:6">
      <c r="E705">
        <v>690</v>
      </c>
      <c r="F705">
        <v>4</v>
      </c>
    </row>
    <row r="706" spans="5:6">
      <c r="E706">
        <v>691</v>
      </c>
      <c r="F706">
        <v>0</v>
      </c>
    </row>
    <row r="707" spans="5:6">
      <c r="E707">
        <v>692</v>
      </c>
      <c r="F707">
        <v>4</v>
      </c>
    </row>
    <row r="708" spans="5:6">
      <c r="E708">
        <v>693</v>
      </c>
      <c r="F708">
        <v>4</v>
      </c>
    </row>
    <row r="709" spans="5:6">
      <c r="E709">
        <v>694</v>
      </c>
      <c r="F709">
        <v>4</v>
      </c>
    </row>
    <row r="710" spans="5:6">
      <c r="E710">
        <v>695</v>
      </c>
      <c r="F710">
        <v>0</v>
      </c>
    </row>
    <row r="711" spans="5:6">
      <c r="E711">
        <v>696</v>
      </c>
      <c r="F711">
        <v>4</v>
      </c>
    </row>
    <row r="712" spans="5:6">
      <c r="E712">
        <v>697</v>
      </c>
      <c r="F712">
        <v>4</v>
      </c>
    </row>
    <row r="713" spans="5:6">
      <c r="E713">
        <v>698</v>
      </c>
      <c r="F713">
        <v>4</v>
      </c>
    </row>
    <row r="714" spans="5:6">
      <c r="E714">
        <v>699</v>
      </c>
      <c r="F714">
        <v>4</v>
      </c>
    </row>
    <row r="715" spans="5:6">
      <c r="E715">
        <v>700</v>
      </c>
      <c r="F715">
        <v>0</v>
      </c>
    </row>
    <row r="716" spans="5:6">
      <c r="E716">
        <v>701</v>
      </c>
      <c r="F716">
        <v>4</v>
      </c>
    </row>
    <row r="717" spans="5:6">
      <c r="E717">
        <v>702</v>
      </c>
      <c r="F717">
        <v>4</v>
      </c>
    </row>
    <row r="718" spans="5:6">
      <c r="E718">
        <v>703</v>
      </c>
      <c r="F718">
        <v>4</v>
      </c>
    </row>
    <row r="719" spans="5:6">
      <c r="E719">
        <v>704</v>
      </c>
      <c r="F719">
        <v>0</v>
      </c>
    </row>
    <row r="720" spans="5:6">
      <c r="E720">
        <v>705</v>
      </c>
      <c r="F720">
        <v>4</v>
      </c>
    </row>
    <row r="721" spans="5:6">
      <c r="E721">
        <v>706</v>
      </c>
      <c r="F721">
        <v>4</v>
      </c>
    </row>
    <row r="722" spans="5:6">
      <c r="E722">
        <v>707</v>
      </c>
      <c r="F722">
        <v>4</v>
      </c>
    </row>
    <row r="723" spans="5:6">
      <c r="E723">
        <v>708</v>
      </c>
      <c r="F723">
        <v>4</v>
      </c>
    </row>
    <row r="724" spans="5:6">
      <c r="E724">
        <v>709</v>
      </c>
      <c r="F724">
        <v>4</v>
      </c>
    </row>
    <row r="725" spans="5:6">
      <c r="E725">
        <v>710</v>
      </c>
      <c r="F725">
        <v>4</v>
      </c>
    </row>
    <row r="726" spans="5:6">
      <c r="E726">
        <v>711</v>
      </c>
      <c r="F726">
        <v>4</v>
      </c>
    </row>
    <row r="727" spans="5:6">
      <c r="E727">
        <v>712</v>
      </c>
      <c r="F727">
        <v>4</v>
      </c>
    </row>
    <row r="728" spans="5:6">
      <c r="E728">
        <v>713</v>
      </c>
      <c r="F728">
        <v>4</v>
      </c>
    </row>
    <row r="729" spans="5:6">
      <c r="E729">
        <v>714</v>
      </c>
      <c r="F729">
        <v>4</v>
      </c>
    </row>
    <row r="730" spans="5:6">
      <c r="E730">
        <v>715</v>
      </c>
      <c r="F730">
        <v>4</v>
      </c>
    </row>
    <row r="731" spans="5:6">
      <c r="E731">
        <v>716</v>
      </c>
      <c r="F731">
        <v>4</v>
      </c>
    </row>
    <row r="732" spans="5:6">
      <c r="E732">
        <v>717</v>
      </c>
      <c r="F732">
        <v>0</v>
      </c>
    </row>
    <row r="733" spans="5:6">
      <c r="E733">
        <v>718</v>
      </c>
      <c r="F733">
        <v>4</v>
      </c>
    </row>
    <row r="734" spans="5:6">
      <c r="E734">
        <v>719</v>
      </c>
      <c r="F734">
        <v>4</v>
      </c>
    </row>
    <row r="735" spans="5:6">
      <c r="E735">
        <v>720</v>
      </c>
      <c r="F735">
        <v>4</v>
      </c>
    </row>
    <row r="736" spans="5:6">
      <c r="E736">
        <v>721</v>
      </c>
      <c r="F736">
        <v>4</v>
      </c>
    </row>
    <row r="737" spans="5:6">
      <c r="E737">
        <v>722</v>
      </c>
      <c r="F737">
        <v>4</v>
      </c>
    </row>
    <row r="738" spans="5:6">
      <c r="E738">
        <v>723</v>
      </c>
      <c r="F738">
        <v>4</v>
      </c>
    </row>
    <row r="739" spans="5:6">
      <c r="E739">
        <v>724</v>
      </c>
      <c r="F739">
        <v>4</v>
      </c>
    </row>
    <row r="740" spans="5:6">
      <c r="E740">
        <v>725</v>
      </c>
      <c r="F740">
        <v>4</v>
      </c>
    </row>
    <row r="741" spans="5:6">
      <c r="E741">
        <v>726</v>
      </c>
      <c r="F741">
        <v>4</v>
      </c>
    </row>
    <row r="742" spans="5:6">
      <c r="E742">
        <v>727</v>
      </c>
      <c r="F742">
        <v>0</v>
      </c>
    </row>
    <row r="743" spans="5:6">
      <c r="E743">
        <v>728</v>
      </c>
      <c r="F743">
        <v>4</v>
      </c>
    </row>
    <row r="744" spans="5:6">
      <c r="E744">
        <v>729</v>
      </c>
      <c r="F744">
        <v>4</v>
      </c>
    </row>
    <row r="745" spans="5:6">
      <c r="E745">
        <v>730</v>
      </c>
      <c r="F745">
        <v>4</v>
      </c>
    </row>
    <row r="746" spans="5:6">
      <c r="E746">
        <v>731</v>
      </c>
      <c r="F746">
        <v>4</v>
      </c>
    </row>
    <row r="747" spans="5:6">
      <c r="E747">
        <v>732</v>
      </c>
      <c r="F747">
        <v>4</v>
      </c>
    </row>
    <row r="748" spans="5:6">
      <c r="E748">
        <v>733</v>
      </c>
      <c r="F748">
        <v>4</v>
      </c>
    </row>
    <row r="749" spans="5:6">
      <c r="E749">
        <v>734</v>
      </c>
      <c r="F749">
        <v>4</v>
      </c>
    </row>
    <row r="750" spans="5:6">
      <c r="E750">
        <v>735</v>
      </c>
      <c r="F750">
        <v>4</v>
      </c>
    </row>
    <row r="751" spans="5:6">
      <c r="E751">
        <v>736</v>
      </c>
      <c r="F751">
        <v>0</v>
      </c>
    </row>
    <row r="752" spans="5:6">
      <c r="E752">
        <v>737</v>
      </c>
      <c r="F752">
        <v>4</v>
      </c>
    </row>
    <row r="753" spans="5:6">
      <c r="E753">
        <v>738</v>
      </c>
      <c r="F753">
        <v>4</v>
      </c>
    </row>
    <row r="754" spans="5:6">
      <c r="E754">
        <v>739</v>
      </c>
      <c r="F754">
        <v>4</v>
      </c>
    </row>
    <row r="755" spans="5:6">
      <c r="E755">
        <v>740</v>
      </c>
      <c r="F755">
        <v>4</v>
      </c>
    </row>
    <row r="756" spans="5:6">
      <c r="E756">
        <v>741</v>
      </c>
      <c r="F756">
        <v>4</v>
      </c>
    </row>
    <row r="757" spans="5:6">
      <c r="E757">
        <v>742</v>
      </c>
      <c r="F757">
        <v>4</v>
      </c>
    </row>
    <row r="758" spans="5:6">
      <c r="E758">
        <v>743</v>
      </c>
      <c r="F758">
        <v>4</v>
      </c>
    </row>
    <row r="759" spans="5:6">
      <c r="E759">
        <v>744</v>
      </c>
      <c r="F759">
        <v>4</v>
      </c>
    </row>
    <row r="760" spans="5:6">
      <c r="E760">
        <v>745</v>
      </c>
      <c r="F760">
        <v>4</v>
      </c>
    </row>
    <row r="761" spans="5:6">
      <c r="E761">
        <v>746</v>
      </c>
      <c r="F761">
        <v>4</v>
      </c>
    </row>
    <row r="762" spans="5:6">
      <c r="E762">
        <v>747</v>
      </c>
      <c r="F762">
        <v>4</v>
      </c>
    </row>
    <row r="763" spans="5:6">
      <c r="E763">
        <v>748</v>
      </c>
      <c r="F763">
        <v>4</v>
      </c>
    </row>
    <row r="764" spans="5:6">
      <c r="E764">
        <v>749</v>
      </c>
      <c r="F764">
        <v>4</v>
      </c>
    </row>
    <row r="765" spans="5:6">
      <c r="E765">
        <v>750</v>
      </c>
      <c r="F765">
        <v>4</v>
      </c>
    </row>
    <row r="766" spans="5:6">
      <c r="E766">
        <v>751</v>
      </c>
      <c r="F766">
        <v>4</v>
      </c>
    </row>
    <row r="767" spans="5:6">
      <c r="E767">
        <v>752</v>
      </c>
      <c r="F767">
        <v>4</v>
      </c>
    </row>
    <row r="768" spans="5:6">
      <c r="E768">
        <v>753</v>
      </c>
      <c r="F768">
        <v>4</v>
      </c>
    </row>
    <row r="769" spans="5:6">
      <c r="E769">
        <v>754</v>
      </c>
      <c r="F769">
        <v>0</v>
      </c>
    </row>
    <row r="770" spans="5:6">
      <c r="E770">
        <v>755</v>
      </c>
      <c r="F770">
        <v>4</v>
      </c>
    </row>
    <row r="771" spans="5:6">
      <c r="E771">
        <v>756</v>
      </c>
      <c r="F771">
        <v>4</v>
      </c>
    </row>
    <row r="772" spans="5:6">
      <c r="E772">
        <v>757</v>
      </c>
      <c r="F772">
        <v>4</v>
      </c>
    </row>
    <row r="773" spans="5:6">
      <c r="E773">
        <v>758</v>
      </c>
      <c r="F773">
        <v>0</v>
      </c>
    </row>
    <row r="774" spans="5:6">
      <c r="E774">
        <v>759</v>
      </c>
      <c r="F774">
        <v>4</v>
      </c>
    </row>
    <row r="775" spans="5:6">
      <c r="E775">
        <v>760</v>
      </c>
      <c r="F775">
        <v>4</v>
      </c>
    </row>
    <row r="776" spans="5:6">
      <c r="E776">
        <v>761</v>
      </c>
      <c r="F776">
        <v>0</v>
      </c>
    </row>
    <row r="777" spans="5:6">
      <c r="E777">
        <v>762</v>
      </c>
      <c r="F777">
        <v>4</v>
      </c>
    </row>
    <row r="778" spans="5:6">
      <c r="E778">
        <v>763</v>
      </c>
      <c r="F778">
        <v>4</v>
      </c>
    </row>
    <row r="779" spans="5:6">
      <c r="E779">
        <v>764</v>
      </c>
      <c r="F779">
        <v>0</v>
      </c>
    </row>
    <row r="780" spans="5:6">
      <c r="E780">
        <v>765</v>
      </c>
      <c r="F780">
        <v>4</v>
      </c>
    </row>
    <row r="781" spans="5:6">
      <c r="E781">
        <v>766</v>
      </c>
      <c r="F781">
        <v>4</v>
      </c>
    </row>
    <row r="782" spans="5:6">
      <c r="E782">
        <v>767</v>
      </c>
      <c r="F782">
        <v>4</v>
      </c>
    </row>
    <row r="783" spans="5:6">
      <c r="E783">
        <v>768</v>
      </c>
      <c r="F783">
        <v>4</v>
      </c>
    </row>
    <row r="784" spans="5:6">
      <c r="E784">
        <v>769</v>
      </c>
      <c r="F784">
        <v>4</v>
      </c>
    </row>
    <row r="785" spans="5:6">
      <c r="E785">
        <v>770</v>
      </c>
      <c r="F785">
        <v>4</v>
      </c>
    </row>
    <row r="786" spans="5:6">
      <c r="E786">
        <v>771</v>
      </c>
      <c r="F786">
        <v>4</v>
      </c>
    </row>
    <row r="787" spans="5:6">
      <c r="E787">
        <v>772</v>
      </c>
      <c r="F787">
        <v>4</v>
      </c>
    </row>
    <row r="788" spans="5:6">
      <c r="E788">
        <v>773</v>
      </c>
      <c r="F788">
        <v>4</v>
      </c>
    </row>
    <row r="789" spans="5:6">
      <c r="E789">
        <v>774</v>
      </c>
      <c r="F789">
        <v>4</v>
      </c>
    </row>
    <row r="790" spans="5:6">
      <c r="E790">
        <v>775</v>
      </c>
      <c r="F790">
        <v>0</v>
      </c>
    </row>
    <row r="791" spans="5:6">
      <c r="E791">
        <v>776</v>
      </c>
      <c r="F791">
        <v>4</v>
      </c>
    </row>
    <row r="792" spans="5:6">
      <c r="E792">
        <v>777</v>
      </c>
      <c r="F792">
        <v>0</v>
      </c>
    </row>
    <row r="793" spans="5:6">
      <c r="E793">
        <v>778</v>
      </c>
      <c r="F793">
        <v>4</v>
      </c>
    </row>
    <row r="794" spans="5:6">
      <c r="E794">
        <v>779</v>
      </c>
      <c r="F794">
        <v>4</v>
      </c>
    </row>
    <row r="795" spans="5:6">
      <c r="E795">
        <v>780</v>
      </c>
      <c r="F795">
        <v>4</v>
      </c>
    </row>
    <row r="796" spans="5:6">
      <c r="E796">
        <v>781</v>
      </c>
      <c r="F796">
        <v>4</v>
      </c>
    </row>
    <row r="797" spans="5:6">
      <c r="E797">
        <v>782</v>
      </c>
      <c r="F797">
        <v>0</v>
      </c>
    </row>
    <row r="798" spans="5:6">
      <c r="E798">
        <v>783</v>
      </c>
      <c r="F798">
        <v>4</v>
      </c>
    </row>
    <row r="799" spans="5:6">
      <c r="E799">
        <v>784</v>
      </c>
      <c r="F799">
        <v>4</v>
      </c>
    </row>
    <row r="800" spans="5:6">
      <c r="E800">
        <v>785</v>
      </c>
      <c r="F800">
        <v>4</v>
      </c>
    </row>
    <row r="801" spans="5:6">
      <c r="E801">
        <v>786</v>
      </c>
      <c r="F801">
        <v>4</v>
      </c>
    </row>
    <row r="802" spans="5:6">
      <c r="E802">
        <v>787</v>
      </c>
      <c r="F802">
        <v>4</v>
      </c>
    </row>
    <row r="803" spans="5:6">
      <c r="E803">
        <v>788</v>
      </c>
      <c r="F803">
        <v>0</v>
      </c>
    </row>
    <row r="804" spans="5:6">
      <c r="E804">
        <v>789</v>
      </c>
      <c r="F804">
        <v>4</v>
      </c>
    </row>
    <row r="805" spans="5:6">
      <c r="E805">
        <v>790</v>
      </c>
      <c r="F805">
        <v>0</v>
      </c>
    </row>
    <row r="806" spans="5:6">
      <c r="E806">
        <v>791</v>
      </c>
      <c r="F806">
        <v>0</v>
      </c>
    </row>
    <row r="807" spans="5:6">
      <c r="E807">
        <v>792</v>
      </c>
      <c r="F807">
        <v>4</v>
      </c>
    </row>
    <row r="808" spans="5:6">
      <c r="E808">
        <v>793</v>
      </c>
      <c r="F808">
        <v>4</v>
      </c>
    </row>
    <row r="809" spans="5:6">
      <c r="E809">
        <v>794</v>
      </c>
      <c r="F809">
        <v>4</v>
      </c>
    </row>
    <row r="810" spans="5:6">
      <c r="E810">
        <v>795</v>
      </c>
      <c r="F810">
        <v>4</v>
      </c>
    </row>
    <row r="811" spans="5:6">
      <c r="E811">
        <v>796</v>
      </c>
      <c r="F811">
        <v>4</v>
      </c>
    </row>
    <row r="812" spans="5:6">
      <c r="E812">
        <v>797</v>
      </c>
      <c r="F812">
        <v>4</v>
      </c>
    </row>
    <row r="813" spans="5:6">
      <c r="E813">
        <v>798</v>
      </c>
      <c r="F813">
        <v>4</v>
      </c>
    </row>
    <row r="814" spans="5:6">
      <c r="E814">
        <v>799</v>
      </c>
      <c r="F814">
        <v>4</v>
      </c>
    </row>
    <row r="815" spans="5:6">
      <c r="E815">
        <v>800</v>
      </c>
      <c r="F815">
        <v>4</v>
      </c>
    </row>
    <row r="816" spans="5:6">
      <c r="E816">
        <v>801</v>
      </c>
      <c r="F816">
        <v>0</v>
      </c>
    </row>
    <row r="817" spans="5:6">
      <c r="E817">
        <v>802</v>
      </c>
      <c r="F817">
        <v>0</v>
      </c>
    </row>
    <row r="818" spans="5:6">
      <c r="E818">
        <v>803</v>
      </c>
      <c r="F818">
        <v>4</v>
      </c>
    </row>
    <row r="819" spans="5:6">
      <c r="E819">
        <v>804</v>
      </c>
      <c r="F819">
        <v>4</v>
      </c>
    </row>
    <row r="820" spans="5:6">
      <c r="E820">
        <v>805</v>
      </c>
      <c r="F820">
        <v>4</v>
      </c>
    </row>
    <row r="821" spans="5:6">
      <c r="E821">
        <v>806</v>
      </c>
      <c r="F821">
        <v>4</v>
      </c>
    </row>
    <row r="822" spans="5:6">
      <c r="E822">
        <v>807</v>
      </c>
      <c r="F822">
        <v>4</v>
      </c>
    </row>
    <row r="823" spans="5:6">
      <c r="E823">
        <v>808</v>
      </c>
      <c r="F823">
        <v>4</v>
      </c>
    </row>
    <row r="824" spans="5:6">
      <c r="E824">
        <v>809</v>
      </c>
      <c r="F824">
        <v>0</v>
      </c>
    </row>
    <row r="825" spans="5:6">
      <c r="E825">
        <v>810</v>
      </c>
      <c r="F825">
        <v>4</v>
      </c>
    </row>
    <row r="826" spans="5:6">
      <c r="E826">
        <v>811</v>
      </c>
      <c r="F826">
        <v>0</v>
      </c>
    </row>
    <row r="827" spans="5:6">
      <c r="E827">
        <v>812</v>
      </c>
      <c r="F827">
        <v>4</v>
      </c>
    </row>
    <row r="828" spans="5:6">
      <c r="E828">
        <v>813</v>
      </c>
      <c r="F828">
        <v>4</v>
      </c>
    </row>
    <row r="829" spans="5:6">
      <c r="E829">
        <v>814</v>
      </c>
      <c r="F829">
        <v>4</v>
      </c>
    </row>
    <row r="830" spans="5:6">
      <c r="E830">
        <v>815</v>
      </c>
      <c r="F830">
        <v>4</v>
      </c>
    </row>
    <row r="831" spans="5:6">
      <c r="E831">
        <v>816</v>
      </c>
      <c r="F831">
        <v>4</v>
      </c>
    </row>
    <row r="832" spans="5:6">
      <c r="E832">
        <v>817</v>
      </c>
      <c r="F832">
        <v>0</v>
      </c>
    </row>
    <row r="833" spans="5:6">
      <c r="E833">
        <v>818</v>
      </c>
      <c r="F833">
        <v>4</v>
      </c>
    </row>
    <row r="834" spans="5:6">
      <c r="E834">
        <v>819</v>
      </c>
      <c r="F834">
        <v>4</v>
      </c>
    </row>
    <row r="835" spans="5:6">
      <c r="E835">
        <v>820</v>
      </c>
      <c r="F835">
        <v>4</v>
      </c>
    </row>
    <row r="836" spans="5:6">
      <c r="E836">
        <v>821</v>
      </c>
      <c r="F836">
        <v>0</v>
      </c>
    </row>
    <row r="837" spans="5:6">
      <c r="E837">
        <v>822</v>
      </c>
      <c r="F837">
        <v>4</v>
      </c>
    </row>
    <row r="838" spans="5:6">
      <c r="E838">
        <v>823</v>
      </c>
      <c r="F838">
        <v>4</v>
      </c>
    </row>
    <row r="839" spans="5:6">
      <c r="E839">
        <v>824</v>
      </c>
      <c r="F839">
        <v>4</v>
      </c>
    </row>
    <row r="840" spans="5:6">
      <c r="E840">
        <v>825</v>
      </c>
      <c r="F840">
        <v>0</v>
      </c>
    </row>
    <row r="841" spans="5:6">
      <c r="E841">
        <v>826</v>
      </c>
      <c r="F841">
        <v>4</v>
      </c>
    </row>
    <row r="842" spans="5:6">
      <c r="E842">
        <v>827</v>
      </c>
      <c r="F842">
        <v>4</v>
      </c>
    </row>
    <row r="843" spans="5:6">
      <c r="E843">
        <v>828</v>
      </c>
      <c r="F843">
        <v>0</v>
      </c>
    </row>
    <row r="844" spans="5:6">
      <c r="E844">
        <v>829</v>
      </c>
      <c r="F844">
        <v>4</v>
      </c>
    </row>
    <row r="845" spans="5:6">
      <c r="E845">
        <v>830</v>
      </c>
      <c r="F845">
        <v>4</v>
      </c>
    </row>
    <row r="846" spans="5:6">
      <c r="E846">
        <v>831</v>
      </c>
      <c r="F846">
        <v>4</v>
      </c>
    </row>
    <row r="847" spans="5:6">
      <c r="E847">
        <v>832</v>
      </c>
      <c r="F847">
        <v>4</v>
      </c>
    </row>
    <row r="848" spans="5:6">
      <c r="E848">
        <v>833</v>
      </c>
      <c r="F848">
        <v>4</v>
      </c>
    </row>
    <row r="849" spans="5:6">
      <c r="E849">
        <v>834</v>
      </c>
      <c r="F849">
        <v>4</v>
      </c>
    </row>
    <row r="850" spans="5:6">
      <c r="E850">
        <v>835</v>
      </c>
      <c r="F850">
        <v>4</v>
      </c>
    </row>
    <row r="851" spans="5:6">
      <c r="E851">
        <v>836</v>
      </c>
      <c r="F851">
        <v>4</v>
      </c>
    </row>
    <row r="852" spans="5:6">
      <c r="E852">
        <v>837</v>
      </c>
      <c r="F852">
        <v>0</v>
      </c>
    </row>
    <row r="853" spans="5:6">
      <c r="E853">
        <v>838</v>
      </c>
      <c r="F853">
        <v>4</v>
      </c>
    </row>
    <row r="854" spans="5:6">
      <c r="E854">
        <v>839</v>
      </c>
      <c r="F854">
        <v>4</v>
      </c>
    </row>
    <row r="855" spans="5:6">
      <c r="E855">
        <v>840</v>
      </c>
      <c r="F855">
        <v>4</v>
      </c>
    </row>
    <row r="856" spans="5:6">
      <c r="E856">
        <v>841</v>
      </c>
      <c r="F856">
        <v>4</v>
      </c>
    </row>
    <row r="857" spans="5:6">
      <c r="E857">
        <v>842</v>
      </c>
      <c r="F857">
        <v>4</v>
      </c>
    </row>
    <row r="858" spans="5:6">
      <c r="E858">
        <v>843</v>
      </c>
      <c r="F858">
        <v>4</v>
      </c>
    </row>
    <row r="859" spans="5:6">
      <c r="E859">
        <v>844</v>
      </c>
      <c r="F859">
        <v>4</v>
      </c>
    </row>
    <row r="860" spans="5:6">
      <c r="E860">
        <v>845</v>
      </c>
      <c r="F860">
        <v>0</v>
      </c>
    </row>
    <row r="861" spans="5:6">
      <c r="E861">
        <v>846</v>
      </c>
      <c r="F861">
        <v>4</v>
      </c>
    </row>
    <row r="862" spans="5:6">
      <c r="E862">
        <v>847</v>
      </c>
      <c r="F862">
        <v>4</v>
      </c>
    </row>
    <row r="863" spans="5:6">
      <c r="E863">
        <v>848</v>
      </c>
      <c r="F863">
        <v>4</v>
      </c>
    </row>
    <row r="864" spans="5:6">
      <c r="E864">
        <v>849</v>
      </c>
      <c r="F864">
        <v>4</v>
      </c>
    </row>
    <row r="865" spans="5:6">
      <c r="E865">
        <v>850</v>
      </c>
      <c r="F865">
        <v>0</v>
      </c>
    </row>
    <row r="866" spans="5:6">
      <c r="E866">
        <v>851</v>
      </c>
      <c r="F866">
        <v>4</v>
      </c>
    </row>
    <row r="867" spans="5:6">
      <c r="E867">
        <v>852</v>
      </c>
      <c r="F867">
        <v>4</v>
      </c>
    </row>
    <row r="868" spans="5:6">
      <c r="E868">
        <v>853</v>
      </c>
      <c r="F868">
        <v>0</v>
      </c>
    </row>
    <row r="869" spans="5:6">
      <c r="E869">
        <v>854</v>
      </c>
      <c r="F869">
        <v>0</v>
      </c>
    </row>
    <row r="870" spans="5:6">
      <c r="E870">
        <v>855</v>
      </c>
      <c r="F870">
        <v>0</v>
      </c>
    </row>
    <row r="871" spans="5:6">
      <c r="E871">
        <v>856</v>
      </c>
      <c r="F871">
        <v>4</v>
      </c>
    </row>
    <row r="872" spans="5:6">
      <c r="E872">
        <v>857</v>
      </c>
      <c r="F872">
        <v>4</v>
      </c>
    </row>
    <row r="873" spans="5:6">
      <c r="E873">
        <v>858</v>
      </c>
      <c r="F873">
        <v>4</v>
      </c>
    </row>
    <row r="874" spans="5:6">
      <c r="E874">
        <v>859</v>
      </c>
      <c r="F874">
        <v>4</v>
      </c>
    </row>
    <row r="875" spans="5:6">
      <c r="E875">
        <v>860</v>
      </c>
      <c r="F875">
        <v>4</v>
      </c>
    </row>
    <row r="876" spans="5:6">
      <c r="E876">
        <v>861</v>
      </c>
      <c r="F876">
        <v>4</v>
      </c>
    </row>
    <row r="877" spans="5:6">
      <c r="E877">
        <v>862</v>
      </c>
      <c r="F877">
        <v>0</v>
      </c>
    </row>
    <row r="878" spans="5:6">
      <c r="E878">
        <v>863</v>
      </c>
      <c r="F878">
        <v>4</v>
      </c>
    </row>
    <row r="879" spans="5:6">
      <c r="E879">
        <v>864</v>
      </c>
      <c r="F879">
        <v>4</v>
      </c>
    </row>
    <row r="880" spans="5:6">
      <c r="E880">
        <v>865</v>
      </c>
      <c r="F880">
        <v>4</v>
      </c>
    </row>
    <row r="881" spans="5:6">
      <c r="E881">
        <v>866</v>
      </c>
      <c r="F881">
        <v>4</v>
      </c>
    </row>
    <row r="882" spans="5:6">
      <c r="E882">
        <v>867</v>
      </c>
      <c r="F882">
        <v>0</v>
      </c>
    </row>
    <row r="883" spans="5:6">
      <c r="E883">
        <v>868</v>
      </c>
      <c r="F883">
        <v>4</v>
      </c>
    </row>
    <row r="884" spans="5:6">
      <c r="E884">
        <v>869</v>
      </c>
      <c r="F884">
        <v>4</v>
      </c>
    </row>
    <row r="885" spans="5:6">
      <c r="E885">
        <v>870</v>
      </c>
      <c r="F885">
        <v>4</v>
      </c>
    </row>
    <row r="886" spans="5:6">
      <c r="E886">
        <v>871</v>
      </c>
      <c r="F886">
        <v>4</v>
      </c>
    </row>
    <row r="887" spans="5:6">
      <c r="E887">
        <v>872</v>
      </c>
      <c r="F887">
        <v>4</v>
      </c>
    </row>
    <row r="888" spans="5:6">
      <c r="E888">
        <v>873</v>
      </c>
      <c r="F888">
        <v>4</v>
      </c>
    </row>
    <row r="889" spans="5:6">
      <c r="E889">
        <v>874</v>
      </c>
      <c r="F889">
        <v>4</v>
      </c>
    </row>
    <row r="890" spans="5:6">
      <c r="E890">
        <v>875</v>
      </c>
      <c r="F890">
        <v>4</v>
      </c>
    </row>
    <row r="891" spans="5:6">
      <c r="E891">
        <v>876</v>
      </c>
      <c r="F891">
        <v>4</v>
      </c>
    </row>
    <row r="892" spans="5:6">
      <c r="E892">
        <v>877</v>
      </c>
      <c r="F892">
        <v>4</v>
      </c>
    </row>
    <row r="893" spans="5:6">
      <c r="E893">
        <v>878</v>
      </c>
      <c r="F893">
        <v>4</v>
      </c>
    </row>
    <row r="894" spans="5:6">
      <c r="E894">
        <v>879</v>
      </c>
      <c r="F894">
        <v>4</v>
      </c>
    </row>
    <row r="895" spans="5:6">
      <c r="E895">
        <v>880</v>
      </c>
      <c r="F895">
        <v>4</v>
      </c>
    </row>
    <row r="896" spans="5:6">
      <c r="E896">
        <v>881</v>
      </c>
      <c r="F896">
        <v>4</v>
      </c>
    </row>
    <row r="897" spans="5:6">
      <c r="E897">
        <v>882</v>
      </c>
      <c r="F897">
        <v>4</v>
      </c>
    </row>
    <row r="898" spans="5:6">
      <c r="E898">
        <v>883</v>
      </c>
      <c r="F898">
        <v>4</v>
      </c>
    </row>
    <row r="899" spans="5:6">
      <c r="E899">
        <v>884</v>
      </c>
      <c r="F899">
        <v>4</v>
      </c>
    </row>
    <row r="900" spans="5:6">
      <c r="E900">
        <v>885</v>
      </c>
      <c r="F900">
        <v>0</v>
      </c>
    </row>
    <row r="901" spans="5:6">
      <c r="E901">
        <v>886</v>
      </c>
      <c r="F901">
        <v>4</v>
      </c>
    </row>
    <row r="902" spans="5:6">
      <c r="E902">
        <v>887</v>
      </c>
      <c r="F902">
        <v>4</v>
      </c>
    </row>
    <row r="903" spans="5:6">
      <c r="E903">
        <v>888</v>
      </c>
      <c r="F903">
        <v>4</v>
      </c>
    </row>
    <row r="904" spans="5:6">
      <c r="E904">
        <v>889</v>
      </c>
      <c r="F904">
        <v>4</v>
      </c>
    </row>
    <row r="905" spans="5:6">
      <c r="E905">
        <v>890</v>
      </c>
      <c r="F905">
        <v>4</v>
      </c>
    </row>
    <row r="906" spans="5:6">
      <c r="E906">
        <v>891</v>
      </c>
      <c r="F906">
        <v>4</v>
      </c>
    </row>
    <row r="907" spans="5:6">
      <c r="E907">
        <v>892</v>
      </c>
      <c r="F907">
        <v>4</v>
      </c>
    </row>
    <row r="908" spans="5:6">
      <c r="E908">
        <v>893</v>
      </c>
      <c r="F908">
        <v>0</v>
      </c>
    </row>
    <row r="909" spans="5:6">
      <c r="E909">
        <v>894</v>
      </c>
      <c r="F909">
        <v>4</v>
      </c>
    </row>
    <row r="910" spans="5:6">
      <c r="E910">
        <v>895</v>
      </c>
      <c r="F910">
        <v>4</v>
      </c>
    </row>
    <row r="911" spans="5:6">
      <c r="E911">
        <v>896</v>
      </c>
      <c r="F911">
        <v>4</v>
      </c>
    </row>
    <row r="912" spans="5:6">
      <c r="E912">
        <v>897</v>
      </c>
      <c r="F912">
        <v>4</v>
      </c>
    </row>
    <row r="913" spans="5:6">
      <c r="E913">
        <v>898</v>
      </c>
      <c r="F913">
        <v>4</v>
      </c>
    </row>
    <row r="914" spans="5:6">
      <c r="E914">
        <v>899</v>
      </c>
      <c r="F914">
        <v>4</v>
      </c>
    </row>
    <row r="915" spans="5:6">
      <c r="E915">
        <v>900</v>
      </c>
      <c r="F915">
        <v>0</v>
      </c>
    </row>
    <row r="916" spans="5:6">
      <c r="E916">
        <v>901</v>
      </c>
      <c r="F916">
        <v>4</v>
      </c>
    </row>
    <row r="917" spans="5:6">
      <c r="E917">
        <v>902</v>
      </c>
      <c r="F917">
        <v>4</v>
      </c>
    </row>
    <row r="918" spans="5:6">
      <c r="E918">
        <v>903</v>
      </c>
      <c r="F918">
        <v>4</v>
      </c>
    </row>
    <row r="919" spans="5:6">
      <c r="E919">
        <v>904</v>
      </c>
      <c r="F919">
        <v>0</v>
      </c>
    </row>
    <row r="920" spans="5:6">
      <c r="E920">
        <v>905</v>
      </c>
      <c r="F920">
        <v>0</v>
      </c>
    </row>
    <row r="921" spans="5:6">
      <c r="E921">
        <v>906</v>
      </c>
      <c r="F921">
        <v>4</v>
      </c>
    </row>
    <row r="922" spans="5:6">
      <c r="E922">
        <v>907</v>
      </c>
      <c r="F922">
        <v>4</v>
      </c>
    </row>
    <row r="923" spans="5:6">
      <c r="E923">
        <v>908</v>
      </c>
      <c r="F923">
        <v>4</v>
      </c>
    </row>
    <row r="924" spans="5:6">
      <c r="E924">
        <v>909</v>
      </c>
      <c r="F924">
        <v>4</v>
      </c>
    </row>
    <row r="925" spans="5:6">
      <c r="E925">
        <v>910</v>
      </c>
      <c r="F925">
        <v>4</v>
      </c>
    </row>
    <row r="926" spans="5:6">
      <c r="E926">
        <v>911</v>
      </c>
      <c r="F926">
        <v>4</v>
      </c>
    </row>
    <row r="927" spans="5:6">
      <c r="E927">
        <v>912</v>
      </c>
      <c r="F927">
        <v>4</v>
      </c>
    </row>
    <row r="928" spans="5:6">
      <c r="E928">
        <v>913</v>
      </c>
      <c r="F928">
        <v>4</v>
      </c>
    </row>
    <row r="929" spans="5:6">
      <c r="E929">
        <v>914</v>
      </c>
      <c r="F929">
        <v>4</v>
      </c>
    </row>
    <row r="930" spans="5:6">
      <c r="E930">
        <v>915</v>
      </c>
      <c r="F930">
        <v>0</v>
      </c>
    </row>
    <row r="931" spans="5:6">
      <c r="E931">
        <v>916</v>
      </c>
      <c r="F931">
        <v>4</v>
      </c>
    </row>
    <row r="932" spans="5:6">
      <c r="E932">
        <v>917</v>
      </c>
      <c r="F932">
        <v>4</v>
      </c>
    </row>
    <row r="933" spans="5:6">
      <c r="E933">
        <v>918</v>
      </c>
      <c r="F933">
        <v>4</v>
      </c>
    </row>
    <row r="934" spans="5:6">
      <c r="E934">
        <v>919</v>
      </c>
      <c r="F934">
        <v>4</v>
      </c>
    </row>
    <row r="935" spans="5:6">
      <c r="E935">
        <v>920</v>
      </c>
      <c r="F935">
        <v>0</v>
      </c>
    </row>
    <row r="936" spans="5:6">
      <c r="E936">
        <v>921</v>
      </c>
      <c r="F936">
        <v>4</v>
      </c>
    </row>
    <row r="937" spans="5:6">
      <c r="E937">
        <v>922</v>
      </c>
      <c r="F937">
        <v>4</v>
      </c>
    </row>
    <row r="938" spans="5:6">
      <c r="E938">
        <v>923</v>
      </c>
      <c r="F938">
        <v>4</v>
      </c>
    </row>
    <row r="939" spans="5:6">
      <c r="E939">
        <v>924</v>
      </c>
      <c r="F939">
        <v>4</v>
      </c>
    </row>
    <row r="940" spans="5:6">
      <c r="E940">
        <v>925</v>
      </c>
      <c r="F940">
        <v>0</v>
      </c>
    </row>
    <row r="941" spans="5:6">
      <c r="E941">
        <v>926</v>
      </c>
      <c r="F941">
        <v>4</v>
      </c>
    </row>
    <row r="942" spans="5:6">
      <c r="E942">
        <v>927</v>
      </c>
      <c r="F942">
        <v>4</v>
      </c>
    </row>
    <row r="943" spans="5:6">
      <c r="E943">
        <v>928</v>
      </c>
      <c r="F943">
        <v>0</v>
      </c>
    </row>
    <row r="944" spans="5:6">
      <c r="E944">
        <v>929</v>
      </c>
      <c r="F944">
        <v>4</v>
      </c>
    </row>
    <row r="945" spans="5:6">
      <c r="E945">
        <v>930</v>
      </c>
      <c r="F945">
        <v>4</v>
      </c>
    </row>
    <row r="946" spans="5:6">
      <c r="E946">
        <v>931</v>
      </c>
      <c r="F946">
        <v>4</v>
      </c>
    </row>
    <row r="947" spans="5:6">
      <c r="E947">
        <v>932</v>
      </c>
      <c r="F947">
        <v>0</v>
      </c>
    </row>
    <row r="948" spans="5:6">
      <c r="E948">
        <v>933</v>
      </c>
      <c r="F948">
        <v>4</v>
      </c>
    </row>
    <row r="949" spans="5:6">
      <c r="E949">
        <v>934</v>
      </c>
      <c r="F949">
        <v>4</v>
      </c>
    </row>
    <row r="950" spans="5:6">
      <c r="E950">
        <v>935</v>
      </c>
      <c r="F950">
        <v>4</v>
      </c>
    </row>
    <row r="951" spans="5:6">
      <c r="E951">
        <v>936</v>
      </c>
      <c r="F951">
        <v>4</v>
      </c>
    </row>
    <row r="952" spans="5:6">
      <c r="E952">
        <v>937</v>
      </c>
      <c r="F952">
        <v>4</v>
      </c>
    </row>
    <row r="953" spans="5:6">
      <c r="E953">
        <v>938</v>
      </c>
      <c r="F953">
        <v>4</v>
      </c>
    </row>
    <row r="954" spans="5:6">
      <c r="E954">
        <v>939</v>
      </c>
      <c r="F954">
        <v>4</v>
      </c>
    </row>
    <row r="955" spans="5:6">
      <c r="E955">
        <v>940</v>
      </c>
      <c r="F955">
        <v>4</v>
      </c>
    </row>
    <row r="956" spans="5:6">
      <c r="E956">
        <v>941</v>
      </c>
      <c r="F956">
        <v>0</v>
      </c>
    </row>
    <row r="957" spans="5:6">
      <c r="E957">
        <v>942</v>
      </c>
      <c r="F957">
        <v>4</v>
      </c>
    </row>
    <row r="958" spans="5:6">
      <c r="E958">
        <v>943</v>
      </c>
      <c r="F958">
        <v>4</v>
      </c>
    </row>
    <row r="959" spans="5:6">
      <c r="E959">
        <v>944</v>
      </c>
      <c r="F959">
        <v>4</v>
      </c>
    </row>
    <row r="960" spans="5:6">
      <c r="E960">
        <v>945</v>
      </c>
      <c r="F960">
        <v>4</v>
      </c>
    </row>
    <row r="961" spans="5:6">
      <c r="E961">
        <v>946</v>
      </c>
      <c r="F961">
        <v>0</v>
      </c>
    </row>
    <row r="962" spans="5:6">
      <c r="E962">
        <v>947</v>
      </c>
      <c r="F962">
        <v>0</v>
      </c>
    </row>
    <row r="963" spans="5:6">
      <c r="E963">
        <v>948</v>
      </c>
      <c r="F963">
        <v>4</v>
      </c>
    </row>
    <row r="964" spans="5:6">
      <c r="E964">
        <v>949</v>
      </c>
      <c r="F964">
        <v>4</v>
      </c>
    </row>
    <row r="965" spans="5:6">
      <c r="E965">
        <v>950</v>
      </c>
      <c r="F965">
        <v>4</v>
      </c>
    </row>
    <row r="966" spans="5:6">
      <c r="E966">
        <v>951</v>
      </c>
      <c r="F966">
        <v>0</v>
      </c>
    </row>
    <row r="967" spans="5:6">
      <c r="E967">
        <v>952</v>
      </c>
      <c r="F967">
        <v>4</v>
      </c>
    </row>
    <row r="968" spans="5:6">
      <c r="E968">
        <v>953</v>
      </c>
      <c r="F968">
        <v>4</v>
      </c>
    </row>
    <row r="969" spans="5:6">
      <c r="E969">
        <v>954</v>
      </c>
      <c r="F969">
        <v>4</v>
      </c>
    </row>
    <row r="970" spans="5:6">
      <c r="E970">
        <v>955</v>
      </c>
      <c r="F970">
        <v>4</v>
      </c>
    </row>
    <row r="971" spans="5:6">
      <c r="E971">
        <v>956</v>
      </c>
      <c r="F971">
        <v>4</v>
      </c>
    </row>
    <row r="972" spans="5:6">
      <c r="E972">
        <v>957</v>
      </c>
      <c r="F972">
        <v>4</v>
      </c>
    </row>
    <row r="973" spans="5:6">
      <c r="E973">
        <v>958</v>
      </c>
      <c r="F973">
        <v>4</v>
      </c>
    </row>
    <row r="974" spans="5:6">
      <c r="E974">
        <v>959</v>
      </c>
      <c r="F974">
        <v>4</v>
      </c>
    </row>
    <row r="975" spans="5:6">
      <c r="E975">
        <v>960</v>
      </c>
      <c r="F975">
        <v>4</v>
      </c>
    </row>
    <row r="976" spans="5:6">
      <c r="E976">
        <v>961</v>
      </c>
      <c r="F976">
        <v>4</v>
      </c>
    </row>
    <row r="977" spans="5:6">
      <c r="E977">
        <v>962</v>
      </c>
      <c r="F977">
        <v>4</v>
      </c>
    </row>
    <row r="978" spans="5:6">
      <c r="E978">
        <v>963</v>
      </c>
      <c r="F978">
        <v>4</v>
      </c>
    </row>
    <row r="979" spans="5:6">
      <c r="E979">
        <v>964</v>
      </c>
      <c r="F979">
        <v>4</v>
      </c>
    </row>
    <row r="980" spans="5:6">
      <c r="E980">
        <v>965</v>
      </c>
      <c r="F980">
        <v>4</v>
      </c>
    </row>
    <row r="981" spans="5:6">
      <c r="E981">
        <v>966</v>
      </c>
      <c r="F981">
        <v>0</v>
      </c>
    </row>
    <row r="982" spans="5:6">
      <c r="E982">
        <v>967</v>
      </c>
      <c r="F982">
        <v>4</v>
      </c>
    </row>
    <row r="983" spans="5:6">
      <c r="E983">
        <v>968</v>
      </c>
      <c r="F983">
        <v>0</v>
      </c>
    </row>
    <row r="984" spans="5:6">
      <c r="E984">
        <v>969</v>
      </c>
      <c r="F984">
        <v>4</v>
      </c>
    </row>
    <row r="985" spans="5:6">
      <c r="E985">
        <v>970</v>
      </c>
      <c r="F985">
        <v>4</v>
      </c>
    </row>
    <row r="986" spans="5:6">
      <c r="E986">
        <v>971</v>
      </c>
      <c r="F986">
        <v>4</v>
      </c>
    </row>
    <row r="987" spans="5:6">
      <c r="E987">
        <v>972</v>
      </c>
      <c r="F987">
        <v>4</v>
      </c>
    </row>
    <row r="988" spans="5:6">
      <c r="E988">
        <v>973</v>
      </c>
      <c r="F988">
        <v>4</v>
      </c>
    </row>
    <row r="989" spans="5:6">
      <c r="E989">
        <v>974</v>
      </c>
      <c r="F989">
        <v>4</v>
      </c>
    </row>
    <row r="990" spans="5:6">
      <c r="E990">
        <v>975</v>
      </c>
      <c r="F990">
        <v>4</v>
      </c>
    </row>
    <row r="991" spans="5:6">
      <c r="E991">
        <v>976</v>
      </c>
      <c r="F991">
        <v>4</v>
      </c>
    </row>
    <row r="992" spans="5:6">
      <c r="E992">
        <v>977</v>
      </c>
      <c r="F992">
        <v>4</v>
      </c>
    </row>
    <row r="993" spans="5:6">
      <c r="E993">
        <v>978</v>
      </c>
      <c r="F993">
        <v>4</v>
      </c>
    </row>
    <row r="994" spans="5:6">
      <c r="E994">
        <v>979</v>
      </c>
      <c r="F994">
        <v>4</v>
      </c>
    </row>
    <row r="995" spans="5:6">
      <c r="E995">
        <v>980</v>
      </c>
      <c r="F995">
        <v>0</v>
      </c>
    </row>
    <row r="996" spans="5:6">
      <c r="E996">
        <v>981</v>
      </c>
      <c r="F996">
        <v>0</v>
      </c>
    </row>
    <row r="997" spans="5:6">
      <c r="E997">
        <v>982</v>
      </c>
      <c r="F997">
        <v>0</v>
      </c>
    </row>
    <row r="998" spans="5:6">
      <c r="E998">
        <v>983</v>
      </c>
      <c r="F998">
        <v>0</v>
      </c>
    </row>
    <row r="999" spans="5:6">
      <c r="E999">
        <v>984</v>
      </c>
      <c r="F999">
        <v>4</v>
      </c>
    </row>
    <row r="1000" spans="5:6">
      <c r="E1000">
        <v>985</v>
      </c>
      <c r="F1000">
        <v>4</v>
      </c>
    </row>
    <row r="1001" spans="5:6">
      <c r="E1001">
        <v>986</v>
      </c>
      <c r="F1001">
        <v>0</v>
      </c>
    </row>
    <row r="1002" spans="5:6">
      <c r="E1002">
        <v>987</v>
      </c>
      <c r="F1002">
        <v>0</v>
      </c>
    </row>
    <row r="1003" spans="5:6">
      <c r="E1003">
        <v>988</v>
      </c>
      <c r="F1003">
        <v>4</v>
      </c>
    </row>
    <row r="1004" spans="5:6">
      <c r="E1004">
        <v>989</v>
      </c>
      <c r="F1004">
        <v>4</v>
      </c>
    </row>
    <row r="1005" spans="5:6">
      <c r="E1005">
        <v>990</v>
      </c>
      <c r="F1005">
        <v>4</v>
      </c>
    </row>
    <row r="1006" spans="5:6">
      <c r="E1006">
        <v>991</v>
      </c>
      <c r="F1006">
        <v>4</v>
      </c>
    </row>
    <row r="1007" spans="5:6">
      <c r="E1007">
        <v>992</v>
      </c>
      <c r="F1007">
        <v>4</v>
      </c>
    </row>
    <row r="1008" spans="5:6">
      <c r="E1008">
        <v>993</v>
      </c>
      <c r="F1008">
        <v>4</v>
      </c>
    </row>
    <row r="1009" spans="5:6">
      <c r="E1009">
        <v>994</v>
      </c>
      <c r="F1009">
        <v>4</v>
      </c>
    </row>
    <row r="1010" spans="5:6">
      <c r="E1010">
        <v>995</v>
      </c>
      <c r="F1010">
        <v>4</v>
      </c>
    </row>
    <row r="1011" spans="5:6">
      <c r="E1011">
        <v>996</v>
      </c>
      <c r="F1011">
        <v>4</v>
      </c>
    </row>
    <row r="1012" spans="5:6">
      <c r="E1012">
        <v>997</v>
      </c>
      <c r="F1012">
        <v>0</v>
      </c>
    </row>
    <row r="1013" spans="5:6">
      <c r="E1013">
        <v>998</v>
      </c>
      <c r="F1013">
        <v>4</v>
      </c>
    </row>
    <row r="1014" spans="5:6">
      <c r="E1014">
        <v>999</v>
      </c>
      <c r="F1014">
        <v>0</v>
      </c>
    </row>
    <row r="1015" spans="5:6">
      <c r="E1015">
        <v>1000</v>
      </c>
      <c r="F1015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2179C-CD4E-438E-B77A-C0F16E95422E}">
  <dimension ref="B2:R102"/>
  <sheetViews>
    <sheetView showGridLines="0" zoomScale="90" zoomScaleNormal="90" workbookViewId="0">
      <selection activeCell="C22" sqref="C22"/>
    </sheetView>
  </sheetViews>
  <sheetFormatPr defaultRowHeight="14.5"/>
  <cols>
    <col min="1" max="1" width="5.81640625" customWidth="1"/>
    <col min="2" max="2" width="13.6328125" customWidth="1"/>
    <col min="3" max="3" width="9.36328125" bestFit="1" customWidth="1"/>
    <col min="4" max="4" width="5.81640625" customWidth="1"/>
    <col min="5" max="5" width="3.26953125" customWidth="1"/>
    <col min="6" max="10" width="3.6328125" customWidth="1"/>
    <col min="11" max="16" width="6.81640625" customWidth="1"/>
  </cols>
  <sheetData>
    <row r="2" spans="2:18" ht="15" thickBot="1">
      <c r="E2" s="52" t="s">
        <v>24</v>
      </c>
      <c r="F2" s="52">
        <v>1</v>
      </c>
      <c r="G2" s="52">
        <v>2</v>
      </c>
      <c r="H2" s="52">
        <v>3</v>
      </c>
      <c r="I2" s="52">
        <v>4</v>
      </c>
      <c r="J2" s="52">
        <v>5</v>
      </c>
      <c r="K2" s="52">
        <v>0</v>
      </c>
      <c r="L2" s="52">
        <v>1</v>
      </c>
      <c r="M2" s="52">
        <v>2</v>
      </c>
      <c r="N2" s="52">
        <v>3</v>
      </c>
      <c r="O2" s="52">
        <v>4</v>
      </c>
      <c r="P2" s="52">
        <v>5</v>
      </c>
      <c r="Q2" s="52" t="s">
        <v>23</v>
      </c>
      <c r="R2" s="52" t="s">
        <v>20</v>
      </c>
    </row>
    <row r="3" spans="2:18">
      <c r="B3" s="4" t="s">
        <v>9</v>
      </c>
      <c r="C3" s="73">
        <v>50</v>
      </c>
      <c r="E3" cm="1">
        <f t="array" ref="E3:E22">_xlfn.SEQUENCE(20,1)</f>
        <v>1</v>
      </c>
      <c r="F3">
        <f t="shared" ref="F3:J12" ca="1" si="0">IF(RAND()&gt;$C$13,1,0)</f>
        <v>1</v>
      </c>
      <c r="G3">
        <f t="shared" ca="1" si="0"/>
        <v>0</v>
      </c>
      <c r="H3">
        <f t="shared" ca="1" si="0"/>
        <v>1</v>
      </c>
      <c r="I3">
        <f t="shared" ca="1" si="0"/>
        <v>0</v>
      </c>
      <c r="J3">
        <f t="shared" ca="1" si="0"/>
        <v>0</v>
      </c>
      <c r="K3" s="43">
        <f t="shared" ref="K3:K22" si="1">$C$3</f>
        <v>50</v>
      </c>
      <c r="L3" s="43">
        <f t="shared" ref="L3:L11" ca="1" si="2">IF(F3=1,K3*$C$10,K3*$C$11)</f>
        <v>56.120045122283379</v>
      </c>
      <c r="M3" s="43">
        <f t="shared" ref="M3:M11" ca="1" si="3">IF(G3=1,L3*$C$10,L3*$C$11)</f>
        <v>50</v>
      </c>
      <c r="N3" s="43">
        <f t="shared" ref="N3:N11" ca="1" si="4">IF(H3=1,M3*$C$10,M3*$C$11)</f>
        <v>56.120045122283379</v>
      </c>
      <c r="O3" s="43">
        <f t="shared" ref="O3:O11" ca="1" si="5">IF(I3=1,N3*$C$10,N3*$C$11)</f>
        <v>50</v>
      </c>
      <c r="P3" s="43">
        <f t="shared" ref="P3:P11" ca="1" si="6">IF(J3=1,O3*$C$10,O3*$C$11)</f>
        <v>44.547362614420535</v>
      </c>
      <c r="Q3" s="44">
        <f ca="1">AVERAGE(K3:P3)</f>
        <v>51.131242143164549</v>
      </c>
      <c r="R3" s="45">
        <f t="shared" ref="R3:R22" ca="1" si="7">Q3-$C$4</f>
        <v>1.131242143164549</v>
      </c>
    </row>
    <row r="4" spans="2:18">
      <c r="B4" s="6" t="s">
        <v>10</v>
      </c>
      <c r="C4" s="74">
        <v>50</v>
      </c>
      <c r="E4">
        <v>2</v>
      </c>
      <c r="F4">
        <f t="shared" ca="1" si="0"/>
        <v>1</v>
      </c>
      <c r="G4">
        <f t="shared" ca="1" si="0"/>
        <v>0</v>
      </c>
      <c r="H4">
        <f t="shared" ca="1" si="0"/>
        <v>0</v>
      </c>
      <c r="I4">
        <f t="shared" ca="1" si="0"/>
        <v>1</v>
      </c>
      <c r="J4">
        <f t="shared" ca="1" si="0"/>
        <v>0</v>
      </c>
      <c r="K4" s="43">
        <f t="shared" si="1"/>
        <v>50</v>
      </c>
      <c r="L4" s="43">
        <f t="shared" ca="1" si="2"/>
        <v>56.120045122283379</v>
      </c>
      <c r="M4" s="43">
        <f t="shared" ca="1" si="3"/>
        <v>50</v>
      </c>
      <c r="N4" s="43">
        <f t="shared" ca="1" si="4"/>
        <v>44.547362614420535</v>
      </c>
      <c r="O4" s="43">
        <f t="shared" ca="1" si="5"/>
        <v>50</v>
      </c>
      <c r="P4" s="43">
        <f t="shared" ca="1" si="6"/>
        <v>44.547362614420535</v>
      </c>
      <c r="Q4" s="44">
        <f t="shared" ref="Q4:Q11" ca="1" si="8">AVERAGE(K4:P4)</f>
        <v>49.202461725187412</v>
      </c>
      <c r="R4" s="45">
        <f t="shared" ca="1" si="7"/>
        <v>-0.7975382748125881</v>
      </c>
    </row>
    <row r="5" spans="2:18">
      <c r="B5" s="6" t="s">
        <v>18</v>
      </c>
      <c r="C5" s="7">
        <v>5</v>
      </c>
      <c r="E5">
        <v>3</v>
      </c>
      <c r="F5">
        <f t="shared" ca="1" si="0"/>
        <v>1</v>
      </c>
      <c r="G5">
        <f t="shared" ca="1" si="0"/>
        <v>0</v>
      </c>
      <c r="H5">
        <f t="shared" ca="1" si="0"/>
        <v>1</v>
      </c>
      <c r="I5">
        <f t="shared" ca="1" si="0"/>
        <v>1</v>
      </c>
      <c r="J5">
        <f t="shared" ca="1" si="0"/>
        <v>1</v>
      </c>
      <c r="K5" s="43">
        <f t="shared" si="1"/>
        <v>50</v>
      </c>
      <c r="L5" s="43">
        <f t="shared" ca="1" si="2"/>
        <v>56.120045122283379</v>
      </c>
      <c r="M5" s="43">
        <f t="shared" ca="1" si="3"/>
        <v>50</v>
      </c>
      <c r="N5" s="43">
        <f t="shared" ca="1" si="4"/>
        <v>56.120045122283379</v>
      </c>
      <c r="O5" s="43">
        <f t="shared" ca="1" si="5"/>
        <v>62.989189290542448</v>
      </c>
      <c r="P5" s="43">
        <f t="shared" ca="1" si="6"/>
        <v>70.699122904025828</v>
      </c>
      <c r="Q5" s="44">
        <f t="shared" ca="1" si="8"/>
        <v>57.65473373985585</v>
      </c>
      <c r="R5" s="45">
        <f t="shared" ca="1" si="7"/>
        <v>7.6547337398558497</v>
      </c>
    </row>
    <row r="6" spans="2:18">
      <c r="B6" s="6" t="s">
        <v>11</v>
      </c>
      <c r="C6" s="7">
        <v>5</v>
      </c>
      <c r="E6">
        <v>4</v>
      </c>
      <c r="F6">
        <f t="shared" ca="1" si="0"/>
        <v>1</v>
      </c>
      <c r="G6">
        <f t="shared" ca="1" si="0"/>
        <v>1</v>
      </c>
      <c r="H6">
        <f t="shared" ca="1" si="0"/>
        <v>0</v>
      </c>
      <c r="I6">
        <f t="shared" ca="1" si="0"/>
        <v>0</v>
      </c>
      <c r="J6">
        <f t="shared" ca="1" si="0"/>
        <v>0</v>
      </c>
      <c r="K6" s="43">
        <f t="shared" si="1"/>
        <v>50</v>
      </c>
      <c r="L6" s="43">
        <f t="shared" ca="1" si="2"/>
        <v>56.120045122283379</v>
      </c>
      <c r="M6" s="43">
        <f t="shared" ca="1" si="3"/>
        <v>62.989189290542448</v>
      </c>
      <c r="N6" s="43">
        <f t="shared" ca="1" si="4"/>
        <v>56.120045122283379</v>
      </c>
      <c r="O6" s="43">
        <f t="shared" ca="1" si="5"/>
        <v>50</v>
      </c>
      <c r="P6" s="43">
        <f t="shared" ca="1" si="6"/>
        <v>44.547362614420535</v>
      </c>
      <c r="Q6" s="44">
        <f t="shared" ca="1" si="8"/>
        <v>53.296107024921618</v>
      </c>
      <c r="R6" s="45">
        <f t="shared" ca="1" si="7"/>
        <v>3.2961070249216178</v>
      </c>
    </row>
    <row r="7" spans="2:18">
      <c r="B7" s="75" t="s">
        <v>25</v>
      </c>
      <c r="C7" s="67">
        <f>(C5/12)/C6</f>
        <v>8.3333333333333343E-2</v>
      </c>
      <c r="E7">
        <v>5</v>
      </c>
      <c r="F7">
        <f t="shared" ca="1" si="0"/>
        <v>1</v>
      </c>
      <c r="G7">
        <f t="shared" ca="1" si="0"/>
        <v>0</v>
      </c>
      <c r="H7">
        <f t="shared" ca="1" si="0"/>
        <v>1</v>
      </c>
      <c r="I7">
        <f t="shared" ca="1" si="0"/>
        <v>1</v>
      </c>
      <c r="J7">
        <f t="shared" ca="1" si="0"/>
        <v>1</v>
      </c>
      <c r="K7" s="43">
        <f t="shared" si="1"/>
        <v>50</v>
      </c>
      <c r="L7" s="43">
        <f t="shared" ca="1" si="2"/>
        <v>56.120045122283379</v>
      </c>
      <c r="M7" s="43">
        <f t="shared" ca="1" si="3"/>
        <v>50</v>
      </c>
      <c r="N7" s="43">
        <f t="shared" ca="1" si="4"/>
        <v>56.120045122283379</v>
      </c>
      <c r="O7" s="43">
        <f t="shared" ca="1" si="5"/>
        <v>62.989189290542448</v>
      </c>
      <c r="P7" s="43">
        <f t="shared" ca="1" si="6"/>
        <v>70.699122904025828</v>
      </c>
      <c r="Q7" s="44">
        <f t="shared" ca="1" si="8"/>
        <v>57.65473373985585</v>
      </c>
      <c r="R7" s="45">
        <f t="shared" ca="1" si="7"/>
        <v>7.6547337398558497</v>
      </c>
    </row>
    <row r="8" spans="2:18">
      <c r="B8" s="6" t="s">
        <v>12</v>
      </c>
      <c r="C8" s="68">
        <v>0.05</v>
      </c>
      <c r="E8">
        <v>6</v>
      </c>
      <c r="F8">
        <f t="shared" ca="1" si="0"/>
        <v>1</v>
      </c>
      <c r="G8">
        <f t="shared" ca="1" si="0"/>
        <v>0</v>
      </c>
      <c r="H8">
        <f t="shared" ca="1" si="0"/>
        <v>1</v>
      </c>
      <c r="I8">
        <f t="shared" ca="1" si="0"/>
        <v>1</v>
      </c>
      <c r="J8">
        <f t="shared" ca="1" si="0"/>
        <v>0</v>
      </c>
      <c r="K8" s="43">
        <f t="shared" si="1"/>
        <v>50</v>
      </c>
      <c r="L8" s="43">
        <f t="shared" ca="1" si="2"/>
        <v>56.120045122283379</v>
      </c>
      <c r="M8" s="43">
        <f t="shared" ca="1" si="3"/>
        <v>50</v>
      </c>
      <c r="N8" s="43">
        <f t="shared" ca="1" si="4"/>
        <v>56.120045122283379</v>
      </c>
      <c r="O8" s="43">
        <f t="shared" ca="1" si="5"/>
        <v>62.989189290542448</v>
      </c>
      <c r="P8" s="43">
        <f t="shared" ca="1" si="6"/>
        <v>56.120045122283379</v>
      </c>
      <c r="Q8" s="44">
        <f t="shared" ca="1" si="8"/>
        <v>55.224887442898769</v>
      </c>
      <c r="R8" s="45">
        <f t="shared" ca="1" si="7"/>
        <v>5.2248874428987691</v>
      </c>
    </row>
    <row r="9" spans="2:18" ht="15" thickBot="1">
      <c r="B9" s="9" t="s">
        <v>14</v>
      </c>
      <c r="C9" s="69">
        <v>0.4</v>
      </c>
      <c r="E9">
        <v>7</v>
      </c>
      <c r="F9">
        <f t="shared" ca="1" si="0"/>
        <v>1</v>
      </c>
      <c r="G9">
        <f t="shared" ca="1" si="0"/>
        <v>0</v>
      </c>
      <c r="H9">
        <f t="shared" ca="1" si="0"/>
        <v>0</v>
      </c>
      <c r="I9">
        <f t="shared" ca="1" si="0"/>
        <v>1</v>
      </c>
      <c r="J9">
        <f t="shared" ca="1" si="0"/>
        <v>1</v>
      </c>
      <c r="K9" s="43">
        <f t="shared" si="1"/>
        <v>50</v>
      </c>
      <c r="L9" s="43">
        <f t="shared" ca="1" si="2"/>
        <v>56.120045122283379</v>
      </c>
      <c r="M9" s="43">
        <f t="shared" ca="1" si="3"/>
        <v>50</v>
      </c>
      <c r="N9" s="43">
        <f t="shared" ca="1" si="4"/>
        <v>44.547362614420535</v>
      </c>
      <c r="O9" s="43">
        <f t="shared" ca="1" si="5"/>
        <v>50</v>
      </c>
      <c r="P9" s="43">
        <f t="shared" ca="1" si="6"/>
        <v>56.120045122283379</v>
      </c>
      <c r="Q9" s="44">
        <f t="shared" ca="1" si="8"/>
        <v>51.131242143164549</v>
      </c>
      <c r="R9" s="45">
        <f t="shared" ca="1" si="7"/>
        <v>1.131242143164549</v>
      </c>
    </row>
    <row r="10" spans="2:18">
      <c r="B10" s="20" t="s">
        <v>15</v>
      </c>
      <c r="C10" s="70">
        <f>EXP(1)^(C9*SQRT(C7))</f>
        <v>1.1224009024456676</v>
      </c>
      <c r="D10" s="48"/>
      <c r="E10">
        <v>8</v>
      </c>
      <c r="F10">
        <f t="shared" ca="1" si="0"/>
        <v>1</v>
      </c>
      <c r="G10">
        <f t="shared" ca="1" si="0"/>
        <v>1</v>
      </c>
      <c r="H10">
        <f t="shared" ca="1" si="0"/>
        <v>0</v>
      </c>
      <c r="I10">
        <f t="shared" ca="1" si="0"/>
        <v>1</v>
      </c>
      <c r="J10">
        <f t="shared" ca="1" si="0"/>
        <v>0</v>
      </c>
      <c r="K10" s="43">
        <f t="shared" si="1"/>
        <v>50</v>
      </c>
      <c r="L10" s="43">
        <f t="shared" ca="1" si="2"/>
        <v>56.120045122283379</v>
      </c>
      <c r="M10" s="43">
        <f t="shared" ca="1" si="3"/>
        <v>62.989189290542448</v>
      </c>
      <c r="N10" s="43">
        <f t="shared" ca="1" si="4"/>
        <v>56.120045122283379</v>
      </c>
      <c r="O10" s="43">
        <f t="shared" ca="1" si="5"/>
        <v>62.989189290542448</v>
      </c>
      <c r="P10" s="43">
        <f t="shared" ca="1" si="6"/>
        <v>56.120045122283379</v>
      </c>
      <c r="Q10" s="44">
        <f t="shared" ca="1" si="8"/>
        <v>57.389752324655838</v>
      </c>
      <c r="R10" s="45">
        <f t="shared" ca="1" si="7"/>
        <v>7.3897523246558379</v>
      </c>
    </row>
    <row r="11" spans="2:18">
      <c r="B11" s="24" t="s">
        <v>16</v>
      </c>
      <c r="C11" s="71">
        <f>1/C10</f>
        <v>0.89094725228841065</v>
      </c>
      <c r="D11" s="48"/>
      <c r="E11">
        <v>9</v>
      </c>
      <c r="F11">
        <f t="shared" ca="1" si="0"/>
        <v>1</v>
      </c>
      <c r="G11">
        <f t="shared" ca="1" si="0"/>
        <v>0</v>
      </c>
      <c r="H11">
        <f t="shared" ca="1" si="0"/>
        <v>0</v>
      </c>
      <c r="I11">
        <f t="shared" ca="1" si="0"/>
        <v>1</v>
      </c>
      <c r="J11">
        <f t="shared" ca="1" si="0"/>
        <v>1</v>
      </c>
      <c r="K11" s="43">
        <f t="shared" si="1"/>
        <v>50</v>
      </c>
      <c r="L11" s="43">
        <f t="shared" ca="1" si="2"/>
        <v>56.120045122283379</v>
      </c>
      <c r="M11" s="43">
        <f t="shared" ca="1" si="3"/>
        <v>50</v>
      </c>
      <c r="N11" s="43">
        <f t="shared" ca="1" si="4"/>
        <v>44.547362614420535</v>
      </c>
      <c r="O11" s="43">
        <f t="shared" ca="1" si="5"/>
        <v>50</v>
      </c>
      <c r="P11" s="43">
        <f t="shared" ca="1" si="6"/>
        <v>56.120045122283379</v>
      </c>
      <c r="Q11" s="44">
        <f t="shared" ca="1" si="8"/>
        <v>51.131242143164549</v>
      </c>
      <c r="R11" s="45">
        <f t="shared" ca="1" si="7"/>
        <v>1.131242143164549</v>
      </c>
    </row>
    <row r="12" spans="2:18">
      <c r="B12" s="24" t="s">
        <v>19</v>
      </c>
      <c r="C12" s="71">
        <f>EXP(1)^(C8*C7)</f>
        <v>1.0041753592911185</v>
      </c>
      <c r="E12">
        <v>10</v>
      </c>
      <c r="F12">
        <f t="shared" ca="1" si="0"/>
        <v>0</v>
      </c>
      <c r="G12">
        <f t="shared" ca="1" si="0"/>
        <v>1</v>
      </c>
      <c r="H12">
        <f t="shared" ca="1" si="0"/>
        <v>1</v>
      </c>
      <c r="I12">
        <f t="shared" ca="1" si="0"/>
        <v>0</v>
      </c>
      <c r="J12">
        <f t="shared" ca="1" si="0"/>
        <v>0</v>
      </c>
      <c r="K12" s="43">
        <f t="shared" si="1"/>
        <v>50</v>
      </c>
      <c r="L12" s="43">
        <f t="shared" ref="L12:P12" ca="1" si="9">IF(F12=1,K12*$C$10,K12*$C$11)</f>
        <v>44.547362614420535</v>
      </c>
      <c r="M12" s="43">
        <f t="shared" ca="1" si="9"/>
        <v>50</v>
      </c>
      <c r="N12" s="43">
        <f t="shared" ca="1" si="9"/>
        <v>56.120045122283379</v>
      </c>
      <c r="O12" s="43">
        <f t="shared" ca="1" si="9"/>
        <v>50</v>
      </c>
      <c r="P12" s="43">
        <f t="shared" ca="1" si="9"/>
        <v>44.547362614420535</v>
      </c>
      <c r="Q12" s="44">
        <f t="shared" ref="Q12:Q17" ca="1" si="10">AVERAGE(K12:P12)</f>
        <v>49.202461725187412</v>
      </c>
      <c r="R12" s="45">
        <f t="shared" ca="1" si="7"/>
        <v>-0.7975382748125881</v>
      </c>
    </row>
    <row r="13" spans="2:18" ht="15" thickBot="1">
      <c r="B13" s="28" t="s">
        <v>13</v>
      </c>
      <c r="C13" s="72">
        <f>(C12-C11)/(C10-C11)</f>
        <v>0.48920423992353129</v>
      </c>
      <c r="E13">
        <v>11</v>
      </c>
      <c r="F13">
        <f t="shared" ref="F13:J19" ca="1" si="11">IF(RAND()&gt;$C$13,1,0)</f>
        <v>0</v>
      </c>
      <c r="G13">
        <f t="shared" ca="1" si="11"/>
        <v>1</v>
      </c>
      <c r="H13">
        <f t="shared" ca="1" si="11"/>
        <v>0</v>
      </c>
      <c r="I13">
        <f t="shared" ca="1" si="11"/>
        <v>1</v>
      </c>
      <c r="J13">
        <f t="shared" ca="1" si="11"/>
        <v>1</v>
      </c>
      <c r="K13" s="43">
        <f t="shared" si="1"/>
        <v>50</v>
      </c>
      <c r="L13" s="43">
        <f t="shared" ref="L13:P13" ca="1" si="12">IF(F13=1,K13*$C$10,K13*$C$11)</f>
        <v>44.547362614420535</v>
      </c>
      <c r="M13" s="43">
        <f t="shared" ca="1" si="12"/>
        <v>50</v>
      </c>
      <c r="N13" s="43">
        <f t="shared" ca="1" si="12"/>
        <v>44.547362614420535</v>
      </c>
      <c r="O13" s="43">
        <f t="shared" ca="1" si="12"/>
        <v>50</v>
      </c>
      <c r="P13" s="43">
        <f t="shared" ca="1" si="12"/>
        <v>56.120045122283379</v>
      </c>
      <c r="Q13" s="44">
        <f t="shared" ca="1" si="10"/>
        <v>49.202461725187412</v>
      </c>
      <c r="R13" s="45">
        <f t="shared" ca="1" si="7"/>
        <v>-0.7975382748125881</v>
      </c>
    </row>
    <row r="14" spans="2:18">
      <c r="E14">
        <v>12</v>
      </c>
      <c r="F14">
        <f t="shared" ca="1" si="11"/>
        <v>0</v>
      </c>
      <c r="G14">
        <f t="shared" ca="1" si="11"/>
        <v>0</v>
      </c>
      <c r="H14">
        <f t="shared" ca="1" si="11"/>
        <v>1</v>
      </c>
      <c r="I14">
        <f t="shared" ca="1" si="11"/>
        <v>0</v>
      </c>
      <c r="J14">
        <f t="shared" ca="1" si="11"/>
        <v>0</v>
      </c>
      <c r="K14" s="43">
        <f t="shared" si="1"/>
        <v>50</v>
      </c>
      <c r="L14" s="43">
        <f t="shared" ref="L14:P14" ca="1" si="13">IF(F14=1,K14*$C$10,K14*$C$11)</f>
        <v>44.547362614420535</v>
      </c>
      <c r="M14" s="43">
        <f t="shared" ca="1" si="13"/>
        <v>39.689350318013446</v>
      </c>
      <c r="N14" s="43">
        <f t="shared" ca="1" si="13"/>
        <v>44.547362614420535</v>
      </c>
      <c r="O14" s="43">
        <f t="shared" ca="1" si="13"/>
        <v>39.689350318013446</v>
      </c>
      <c r="P14" s="43">
        <f t="shared" ca="1" si="13"/>
        <v>35.361117610946238</v>
      </c>
      <c r="Q14" s="44">
        <f t="shared" ca="1" si="10"/>
        <v>42.305757245969033</v>
      </c>
      <c r="R14" s="45">
        <f t="shared" ca="1" si="7"/>
        <v>-7.6942427540309666</v>
      </c>
    </row>
    <row r="15" spans="2:18">
      <c r="B15" s="26" t="s">
        <v>21</v>
      </c>
      <c r="C15" s="50">
        <f ca="1">AVERAGE(R3:R102)</f>
        <v>1.795802648519059</v>
      </c>
      <c r="E15">
        <v>13</v>
      </c>
      <c r="F15">
        <f t="shared" ca="1" si="11"/>
        <v>1</v>
      </c>
      <c r="G15">
        <f t="shared" ca="1" si="11"/>
        <v>1</v>
      </c>
      <c r="H15">
        <f t="shared" ca="1" si="11"/>
        <v>0</v>
      </c>
      <c r="I15">
        <f t="shared" ca="1" si="11"/>
        <v>1</v>
      </c>
      <c r="J15">
        <f t="shared" ca="1" si="11"/>
        <v>0</v>
      </c>
      <c r="K15" s="43">
        <f t="shared" si="1"/>
        <v>50</v>
      </c>
      <c r="L15" s="43">
        <f t="shared" ref="L15:P15" ca="1" si="14">IF(F15=1,K15*$C$10,K15*$C$11)</f>
        <v>56.120045122283379</v>
      </c>
      <c r="M15" s="43">
        <f t="shared" ca="1" si="14"/>
        <v>62.989189290542448</v>
      </c>
      <c r="N15" s="43">
        <f t="shared" ca="1" si="14"/>
        <v>56.120045122283379</v>
      </c>
      <c r="O15" s="43">
        <f t="shared" ca="1" si="14"/>
        <v>62.989189290542448</v>
      </c>
      <c r="P15" s="43">
        <f t="shared" ca="1" si="14"/>
        <v>56.120045122283379</v>
      </c>
      <c r="Q15" s="44">
        <f t="shared" ca="1" si="10"/>
        <v>57.389752324655838</v>
      </c>
      <c r="R15" s="45">
        <f t="shared" ca="1" si="7"/>
        <v>7.3897523246558379</v>
      </c>
    </row>
    <row r="16" spans="2:18">
      <c r="B16" s="49" t="s">
        <v>22</v>
      </c>
      <c r="C16" s="51">
        <f ca="1">IF(C15&gt;0,EXP(-C8*(C5/12))*C15,0)</f>
        <v>1.7587771151470144</v>
      </c>
      <c r="E16">
        <v>14</v>
      </c>
      <c r="F16">
        <f t="shared" ca="1" si="11"/>
        <v>1</v>
      </c>
      <c r="G16">
        <f t="shared" ca="1" si="11"/>
        <v>1</v>
      </c>
      <c r="H16">
        <f t="shared" ca="1" si="11"/>
        <v>1</v>
      </c>
      <c r="I16">
        <f t="shared" ca="1" si="11"/>
        <v>1</v>
      </c>
      <c r="J16">
        <f t="shared" ca="1" si="11"/>
        <v>1</v>
      </c>
      <c r="K16" s="43">
        <f t="shared" si="1"/>
        <v>50</v>
      </c>
      <c r="L16" s="43">
        <f t="shared" ref="L16:P16" ca="1" si="15">IF(F16=1,K16*$C$10,K16*$C$11)</f>
        <v>56.120045122283379</v>
      </c>
      <c r="M16" s="43">
        <f t="shared" ca="1" si="15"/>
        <v>62.989189290542448</v>
      </c>
      <c r="N16" s="43">
        <f t="shared" ca="1" si="15"/>
        <v>70.699122904025828</v>
      </c>
      <c r="O16" s="43">
        <f t="shared" ca="1" si="15"/>
        <v>79.352759349595757</v>
      </c>
      <c r="P16" s="43">
        <f t="shared" ca="1" si="15"/>
        <v>89.065608705540171</v>
      </c>
      <c r="Q16" s="44">
        <f t="shared" ca="1" si="10"/>
        <v>68.037787561997931</v>
      </c>
      <c r="R16" s="45">
        <f t="shared" ca="1" si="7"/>
        <v>18.037787561997931</v>
      </c>
    </row>
    <row r="17" spans="2:18">
      <c r="E17">
        <v>15</v>
      </c>
      <c r="F17">
        <f t="shared" ca="1" si="11"/>
        <v>0</v>
      </c>
      <c r="G17">
        <f t="shared" ca="1" si="11"/>
        <v>0</v>
      </c>
      <c r="H17">
        <f t="shared" ca="1" si="11"/>
        <v>1</v>
      </c>
      <c r="I17">
        <f t="shared" ca="1" si="11"/>
        <v>0</v>
      </c>
      <c r="J17">
        <f t="shared" ca="1" si="11"/>
        <v>1</v>
      </c>
      <c r="K17" s="43">
        <f t="shared" si="1"/>
        <v>50</v>
      </c>
      <c r="L17" s="43">
        <f t="shared" ref="L17:P22" ca="1" si="16">IF(F17=1,K17*$C$10,K17*$C$11)</f>
        <v>44.547362614420535</v>
      </c>
      <c r="M17" s="43">
        <f t="shared" ca="1" si="16"/>
        <v>39.689350318013446</v>
      </c>
      <c r="N17" s="43">
        <f t="shared" ca="1" si="16"/>
        <v>44.547362614420535</v>
      </c>
      <c r="O17" s="43">
        <f t="shared" ca="1" si="16"/>
        <v>39.689350318013446</v>
      </c>
      <c r="P17" s="43">
        <f t="shared" ca="1" si="16"/>
        <v>44.547362614420535</v>
      </c>
      <c r="Q17" s="44">
        <f t="shared" ca="1" si="10"/>
        <v>43.836798079881419</v>
      </c>
      <c r="R17" s="45">
        <f t="shared" ca="1" si="7"/>
        <v>-6.1632019201185813</v>
      </c>
    </row>
    <row r="18" spans="2:18">
      <c r="B18" s="26" t="s">
        <v>8</v>
      </c>
      <c r="C18" s="50">
        <f ca="1">_xlfn.STDEV.P(R3:R22)</f>
        <v>6.1194992031448923</v>
      </c>
      <c r="E18">
        <v>16</v>
      </c>
      <c r="F18">
        <f t="shared" ca="1" si="11"/>
        <v>0</v>
      </c>
      <c r="G18">
        <f t="shared" ca="1" si="11"/>
        <v>1</v>
      </c>
      <c r="H18">
        <f t="shared" ca="1" si="11"/>
        <v>1</v>
      </c>
      <c r="I18">
        <f t="shared" ca="1" si="11"/>
        <v>1</v>
      </c>
      <c r="J18">
        <f t="shared" ca="1" si="11"/>
        <v>0</v>
      </c>
      <c r="K18" s="43">
        <f t="shared" si="1"/>
        <v>50</v>
      </c>
      <c r="L18" s="43">
        <f t="shared" ca="1" si="16"/>
        <v>44.547362614420535</v>
      </c>
      <c r="M18" s="43">
        <f t="shared" ca="1" si="16"/>
        <v>50</v>
      </c>
      <c r="N18" s="43">
        <f t="shared" ca="1" si="16"/>
        <v>56.120045122283379</v>
      </c>
      <c r="O18" s="43">
        <f t="shared" ca="1" si="16"/>
        <v>62.989189290542448</v>
      </c>
      <c r="P18" s="43">
        <f t="shared" ca="1" si="16"/>
        <v>56.120045122283379</v>
      </c>
      <c r="Q18" s="44">
        <f t="shared" ref="Q18:Q22" ca="1" si="17">AVERAGE(K18:P18)</f>
        <v>53.296107024921632</v>
      </c>
      <c r="R18" s="45">
        <f t="shared" ca="1" si="7"/>
        <v>3.296107024921632</v>
      </c>
    </row>
    <row r="19" spans="2:18">
      <c r="B19" s="26" t="s">
        <v>7</v>
      </c>
      <c r="C19" s="50">
        <f ca="1">C18/SQRT(E22)</f>
        <v>1.3683616206487774</v>
      </c>
      <c r="E19">
        <v>17</v>
      </c>
      <c r="F19">
        <f t="shared" ca="1" si="11"/>
        <v>0</v>
      </c>
      <c r="G19">
        <f t="shared" ca="1" si="11"/>
        <v>1</v>
      </c>
      <c r="H19">
        <f t="shared" ca="1" si="11"/>
        <v>0</v>
      </c>
      <c r="I19">
        <f t="shared" ca="1" si="11"/>
        <v>1</v>
      </c>
      <c r="J19">
        <f t="shared" ca="1" si="11"/>
        <v>0</v>
      </c>
      <c r="K19" s="43">
        <f t="shared" si="1"/>
        <v>50</v>
      </c>
      <c r="L19" s="43">
        <f t="shared" ca="1" si="16"/>
        <v>44.547362614420535</v>
      </c>
      <c r="M19" s="43">
        <f t="shared" ca="1" si="16"/>
        <v>50</v>
      </c>
      <c r="N19" s="43">
        <f t="shared" ca="1" si="16"/>
        <v>44.547362614420535</v>
      </c>
      <c r="O19" s="43">
        <f t="shared" ca="1" si="16"/>
        <v>50</v>
      </c>
      <c r="P19" s="43">
        <f t="shared" ca="1" si="16"/>
        <v>44.547362614420535</v>
      </c>
      <c r="Q19" s="44">
        <f t="shared" ca="1" si="17"/>
        <v>47.273681307210268</v>
      </c>
      <c r="R19" s="45">
        <f t="shared" ca="1" si="7"/>
        <v>-2.7263186927897323</v>
      </c>
    </row>
    <row r="20" spans="2:18">
      <c r="E20">
        <v>18</v>
      </c>
      <c r="F20">
        <f t="shared" ref="F20:J22" ca="1" si="18">IF(RAND()&gt;$C$13,1,0)</f>
        <v>1</v>
      </c>
      <c r="G20">
        <f t="shared" ca="1" si="18"/>
        <v>1</v>
      </c>
      <c r="H20">
        <f t="shared" ca="1" si="18"/>
        <v>0</v>
      </c>
      <c r="I20">
        <f t="shared" ca="1" si="18"/>
        <v>0</v>
      </c>
      <c r="J20">
        <f t="shared" ca="1" si="18"/>
        <v>0</v>
      </c>
      <c r="K20" s="43">
        <f t="shared" si="1"/>
        <v>50</v>
      </c>
      <c r="L20" s="43">
        <f t="shared" ca="1" si="16"/>
        <v>56.120045122283379</v>
      </c>
      <c r="M20" s="43">
        <f t="shared" ca="1" si="16"/>
        <v>62.989189290542448</v>
      </c>
      <c r="N20" s="43">
        <f t="shared" ca="1" si="16"/>
        <v>56.120045122283379</v>
      </c>
      <c r="O20" s="43">
        <f t="shared" ca="1" si="16"/>
        <v>50</v>
      </c>
      <c r="P20" s="43">
        <f t="shared" ca="1" si="16"/>
        <v>44.547362614420535</v>
      </c>
      <c r="Q20" s="44">
        <f t="shared" ca="1" si="17"/>
        <v>53.296107024921618</v>
      </c>
      <c r="R20" s="45">
        <f t="shared" ca="1" si="7"/>
        <v>3.2961070249216178</v>
      </c>
    </row>
    <row r="21" spans="2:18">
      <c r="E21">
        <v>19</v>
      </c>
      <c r="F21">
        <f t="shared" ca="1" si="18"/>
        <v>0</v>
      </c>
      <c r="G21">
        <f t="shared" ca="1" si="18"/>
        <v>0</v>
      </c>
      <c r="H21">
        <f t="shared" ca="1" si="18"/>
        <v>0</v>
      </c>
      <c r="I21">
        <f t="shared" ca="1" si="18"/>
        <v>1</v>
      </c>
      <c r="J21">
        <f t="shared" ca="1" si="18"/>
        <v>0</v>
      </c>
      <c r="K21" s="43">
        <f t="shared" si="1"/>
        <v>50</v>
      </c>
      <c r="L21" s="43">
        <f t="shared" ca="1" si="16"/>
        <v>44.547362614420535</v>
      </c>
      <c r="M21" s="43">
        <f t="shared" ca="1" si="16"/>
        <v>39.689350318013446</v>
      </c>
      <c r="N21" s="43">
        <f t="shared" ca="1" si="16"/>
        <v>35.361117610946238</v>
      </c>
      <c r="O21" s="43">
        <f t="shared" ca="1" si="16"/>
        <v>39.689350318013446</v>
      </c>
      <c r="P21" s="43">
        <f t="shared" ca="1" si="16"/>
        <v>35.361117610946238</v>
      </c>
      <c r="Q21" s="44">
        <f t="shared" ca="1" si="17"/>
        <v>40.774716412056648</v>
      </c>
      <c r="R21" s="45">
        <f t="shared" ca="1" si="7"/>
        <v>-9.2252835879433519</v>
      </c>
    </row>
    <row r="22" spans="2:18">
      <c r="E22">
        <v>20</v>
      </c>
      <c r="F22">
        <f t="shared" ca="1" si="18"/>
        <v>0</v>
      </c>
      <c r="G22">
        <f t="shared" ca="1" si="18"/>
        <v>0</v>
      </c>
      <c r="H22">
        <f t="shared" ca="1" si="18"/>
        <v>1</v>
      </c>
      <c r="I22">
        <f t="shared" ca="1" si="18"/>
        <v>1</v>
      </c>
      <c r="J22">
        <f t="shared" ca="1" si="18"/>
        <v>1</v>
      </c>
      <c r="K22" s="43">
        <f t="shared" si="1"/>
        <v>50</v>
      </c>
      <c r="L22" s="43">
        <f t="shared" ca="1" si="16"/>
        <v>44.547362614420535</v>
      </c>
      <c r="M22" s="43">
        <f t="shared" ca="1" si="16"/>
        <v>39.689350318013446</v>
      </c>
      <c r="N22" s="43">
        <f t="shared" ca="1" si="16"/>
        <v>44.547362614420535</v>
      </c>
      <c r="O22" s="43">
        <f t="shared" ca="1" si="16"/>
        <v>50</v>
      </c>
      <c r="P22" s="43">
        <f t="shared" ca="1" si="16"/>
        <v>56.120045122283379</v>
      </c>
      <c r="Q22" s="44">
        <f t="shared" ca="1" si="17"/>
        <v>47.484020111522987</v>
      </c>
      <c r="R22" s="45">
        <f t="shared" ca="1" si="7"/>
        <v>-2.5159798884770126</v>
      </c>
    </row>
    <row r="23" spans="2:18">
      <c r="K23" s="43"/>
      <c r="L23" s="43"/>
      <c r="M23" s="43"/>
      <c r="N23" s="43"/>
      <c r="O23" s="43"/>
      <c r="P23" s="43"/>
      <c r="Q23" s="53"/>
      <c r="R23" s="54"/>
    </row>
    <row r="24" spans="2:18">
      <c r="K24" s="43"/>
      <c r="L24" s="43"/>
      <c r="M24" s="43"/>
      <c r="N24" s="43"/>
      <c r="O24" s="43"/>
      <c r="P24" s="43"/>
      <c r="Q24" s="53"/>
      <c r="R24" s="54"/>
    </row>
    <row r="25" spans="2:18">
      <c r="K25" s="43"/>
      <c r="L25" s="43"/>
      <c r="M25" s="43"/>
      <c r="N25" s="43"/>
      <c r="O25" s="43"/>
      <c r="P25" s="43"/>
      <c r="Q25" s="53"/>
      <c r="R25" s="54"/>
    </row>
    <row r="26" spans="2:18">
      <c r="K26" s="43"/>
      <c r="L26" s="43"/>
      <c r="M26" s="43"/>
      <c r="N26" s="43"/>
      <c r="O26" s="43"/>
      <c r="P26" s="43"/>
      <c r="Q26" s="53"/>
      <c r="R26" s="54"/>
    </row>
    <row r="27" spans="2:18">
      <c r="K27" s="43"/>
      <c r="L27" s="43"/>
      <c r="M27" s="43"/>
      <c r="N27" s="43"/>
      <c r="O27" s="43"/>
      <c r="P27" s="43"/>
      <c r="Q27" s="53"/>
      <c r="R27" s="54"/>
    </row>
    <row r="28" spans="2:18">
      <c r="K28" s="43"/>
      <c r="L28" s="43"/>
      <c r="M28" s="43"/>
      <c r="N28" s="43"/>
      <c r="O28" s="43"/>
      <c r="P28" s="43"/>
      <c r="Q28" s="53"/>
      <c r="R28" s="54"/>
    </row>
    <row r="29" spans="2:18">
      <c r="K29" s="43"/>
      <c r="L29" s="43"/>
      <c r="M29" s="43"/>
      <c r="N29" s="43"/>
      <c r="O29" s="43"/>
      <c r="P29" s="43"/>
      <c r="Q29" s="53"/>
      <c r="R29" s="54"/>
    </row>
    <row r="30" spans="2:18">
      <c r="K30" s="43"/>
      <c r="L30" s="43"/>
      <c r="M30" s="43"/>
      <c r="N30" s="43"/>
      <c r="O30" s="43"/>
      <c r="P30" s="43"/>
      <c r="Q30" s="53"/>
      <c r="R30" s="54"/>
    </row>
    <row r="31" spans="2:18">
      <c r="K31" s="43"/>
      <c r="L31" s="43"/>
      <c r="M31" s="43"/>
      <c r="N31" s="43"/>
      <c r="O31" s="43"/>
      <c r="P31" s="43"/>
      <c r="Q31" s="53"/>
      <c r="R31" s="54"/>
    </row>
    <row r="32" spans="2:18">
      <c r="K32" s="43"/>
      <c r="L32" s="43"/>
      <c r="M32" s="43"/>
      <c r="N32" s="43"/>
      <c r="O32" s="43"/>
      <c r="P32" s="43"/>
      <c r="Q32" s="53"/>
      <c r="R32" s="54"/>
    </row>
    <row r="33" spans="11:18">
      <c r="K33" s="43"/>
      <c r="L33" s="43"/>
      <c r="M33" s="43"/>
      <c r="N33" s="43"/>
      <c r="O33" s="43"/>
      <c r="P33" s="43"/>
      <c r="Q33" s="53"/>
      <c r="R33" s="54"/>
    </row>
    <row r="34" spans="11:18">
      <c r="K34" s="43"/>
      <c r="L34" s="43"/>
      <c r="M34" s="43"/>
      <c r="N34" s="43"/>
      <c r="O34" s="43"/>
      <c r="P34" s="43"/>
      <c r="Q34" s="53"/>
      <c r="R34" s="54"/>
    </row>
    <row r="35" spans="11:18">
      <c r="K35" s="43"/>
      <c r="L35" s="43"/>
      <c r="M35" s="43"/>
      <c r="N35" s="43"/>
      <c r="O35" s="43"/>
      <c r="P35" s="43"/>
      <c r="Q35" s="53"/>
      <c r="R35" s="54"/>
    </row>
    <row r="36" spans="11:18">
      <c r="K36" s="43"/>
      <c r="L36" s="43"/>
      <c r="M36" s="43"/>
      <c r="N36" s="43"/>
      <c r="O36" s="43"/>
      <c r="P36" s="43"/>
      <c r="Q36" s="53"/>
      <c r="R36" s="54"/>
    </row>
    <row r="37" spans="11:18">
      <c r="K37" s="43"/>
      <c r="L37" s="43"/>
      <c r="M37" s="43"/>
      <c r="N37" s="43"/>
      <c r="O37" s="43"/>
      <c r="P37" s="43"/>
      <c r="Q37" s="53"/>
      <c r="R37" s="54"/>
    </row>
    <row r="38" spans="11:18">
      <c r="K38" s="43"/>
      <c r="L38" s="43"/>
      <c r="M38" s="43"/>
      <c r="N38" s="43"/>
      <c r="O38" s="43"/>
      <c r="P38" s="43"/>
      <c r="Q38" s="53"/>
      <c r="R38" s="54"/>
    </row>
    <row r="39" spans="11:18">
      <c r="K39" s="43"/>
      <c r="L39" s="43"/>
      <c r="M39" s="43"/>
      <c r="N39" s="43"/>
      <c r="O39" s="43"/>
      <c r="P39" s="43"/>
      <c r="Q39" s="53"/>
      <c r="R39" s="54"/>
    </row>
    <row r="40" spans="11:18">
      <c r="K40" s="43"/>
      <c r="L40" s="43"/>
      <c r="M40" s="43"/>
      <c r="N40" s="43"/>
      <c r="O40" s="43"/>
      <c r="P40" s="43"/>
      <c r="Q40" s="53"/>
      <c r="R40" s="54"/>
    </row>
    <row r="41" spans="11:18">
      <c r="K41" s="43"/>
      <c r="L41" s="43"/>
      <c r="M41" s="43"/>
      <c r="N41" s="43"/>
      <c r="O41" s="43"/>
      <c r="P41" s="43"/>
      <c r="Q41" s="53"/>
      <c r="R41" s="54"/>
    </row>
    <row r="42" spans="11:18">
      <c r="K42" s="43"/>
      <c r="L42" s="43"/>
      <c r="M42" s="43"/>
      <c r="N42" s="43"/>
      <c r="O42" s="43"/>
      <c r="P42" s="43"/>
      <c r="Q42" s="53"/>
      <c r="R42" s="54"/>
    </row>
    <row r="43" spans="11:18">
      <c r="K43" s="43"/>
      <c r="L43" s="43"/>
      <c r="M43" s="43"/>
      <c r="N43" s="43"/>
      <c r="O43" s="43"/>
      <c r="P43" s="43"/>
      <c r="Q43" s="53"/>
      <c r="R43" s="54"/>
    </row>
    <row r="44" spans="11:18">
      <c r="K44" s="43"/>
      <c r="L44" s="43"/>
      <c r="M44" s="43"/>
      <c r="N44" s="43"/>
      <c r="O44" s="43"/>
      <c r="P44" s="43"/>
      <c r="Q44" s="53"/>
      <c r="R44" s="54"/>
    </row>
    <row r="45" spans="11:18">
      <c r="K45" s="43"/>
      <c r="L45" s="43"/>
      <c r="M45" s="43"/>
      <c r="N45" s="43"/>
      <c r="O45" s="43"/>
      <c r="P45" s="43"/>
      <c r="Q45" s="53"/>
      <c r="R45" s="54"/>
    </row>
    <row r="46" spans="11:18">
      <c r="K46" s="43"/>
      <c r="L46" s="43"/>
      <c r="M46" s="43"/>
      <c r="N46" s="43"/>
      <c r="O46" s="43"/>
      <c r="P46" s="43"/>
      <c r="Q46" s="53"/>
      <c r="R46" s="54"/>
    </row>
    <row r="47" spans="11:18">
      <c r="K47" s="43"/>
      <c r="L47" s="43"/>
      <c r="M47" s="43"/>
      <c r="N47" s="43"/>
      <c r="O47" s="43"/>
      <c r="P47" s="43"/>
      <c r="Q47" s="53"/>
      <c r="R47" s="54"/>
    </row>
    <row r="48" spans="11:18">
      <c r="K48" s="43"/>
      <c r="L48" s="43"/>
      <c r="M48" s="43"/>
      <c r="N48" s="43"/>
      <c r="O48" s="43"/>
      <c r="P48" s="43"/>
      <c r="Q48" s="53"/>
      <c r="R48" s="54"/>
    </row>
    <row r="49" spans="11:18">
      <c r="K49" s="43"/>
      <c r="L49" s="43"/>
      <c r="M49" s="43"/>
      <c r="N49" s="43"/>
      <c r="O49" s="43"/>
      <c r="P49" s="43"/>
      <c r="Q49" s="53"/>
      <c r="R49" s="54"/>
    </row>
    <row r="50" spans="11:18">
      <c r="K50" s="43"/>
      <c r="L50" s="43"/>
      <c r="M50" s="43"/>
      <c r="N50" s="43"/>
      <c r="O50" s="43"/>
      <c r="P50" s="43"/>
      <c r="Q50" s="53"/>
      <c r="R50" s="54"/>
    </row>
    <row r="51" spans="11:18">
      <c r="K51" s="43"/>
      <c r="L51" s="43"/>
      <c r="M51" s="43"/>
      <c r="N51" s="43"/>
      <c r="O51" s="43"/>
      <c r="P51" s="43"/>
      <c r="Q51" s="53"/>
      <c r="R51" s="54"/>
    </row>
    <row r="52" spans="11:18">
      <c r="K52" s="43"/>
      <c r="L52" s="43"/>
      <c r="M52" s="43"/>
      <c r="N52" s="43"/>
      <c r="O52" s="43"/>
      <c r="P52" s="43"/>
      <c r="Q52" s="53"/>
      <c r="R52" s="54"/>
    </row>
    <row r="53" spans="11:18">
      <c r="K53" s="43"/>
      <c r="L53" s="43"/>
      <c r="M53" s="43"/>
      <c r="N53" s="43"/>
      <c r="O53" s="43"/>
      <c r="P53" s="43"/>
      <c r="Q53" s="53"/>
      <c r="R53" s="54"/>
    </row>
    <row r="54" spans="11:18">
      <c r="K54" s="43"/>
      <c r="L54" s="43"/>
      <c r="M54" s="43"/>
      <c r="N54" s="43"/>
      <c r="O54" s="43"/>
      <c r="P54" s="43"/>
      <c r="Q54" s="53"/>
      <c r="R54" s="54"/>
    </row>
    <row r="55" spans="11:18">
      <c r="K55" s="43"/>
      <c r="L55" s="43"/>
      <c r="M55" s="43"/>
      <c r="N55" s="43"/>
      <c r="O55" s="43"/>
      <c r="P55" s="43"/>
      <c r="Q55" s="53"/>
      <c r="R55" s="54"/>
    </row>
    <row r="56" spans="11:18">
      <c r="K56" s="43"/>
      <c r="L56" s="43"/>
      <c r="M56" s="43"/>
      <c r="N56" s="43"/>
      <c r="O56" s="43"/>
      <c r="P56" s="43"/>
      <c r="Q56" s="53"/>
      <c r="R56" s="54"/>
    </row>
    <row r="57" spans="11:18">
      <c r="K57" s="43"/>
      <c r="L57" s="43"/>
      <c r="M57" s="43"/>
      <c r="N57" s="43"/>
      <c r="O57" s="43"/>
      <c r="P57" s="43"/>
      <c r="Q57" s="53"/>
      <c r="R57" s="54"/>
    </row>
    <row r="58" spans="11:18">
      <c r="K58" s="43"/>
      <c r="L58" s="43"/>
      <c r="M58" s="43"/>
      <c r="N58" s="43"/>
      <c r="O58" s="43"/>
      <c r="P58" s="43"/>
      <c r="Q58" s="53"/>
      <c r="R58" s="54"/>
    </row>
    <row r="59" spans="11:18">
      <c r="K59" s="43"/>
      <c r="L59" s="43"/>
      <c r="M59" s="43"/>
      <c r="N59" s="43"/>
      <c r="O59" s="43"/>
      <c r="P59" s="43"/>
      <c r="Q59" s="53"/>
      <c r="R59" s="54"/>
    </row>
    <row r="60" spans="11:18">
      <c r="K60" s="43"/>
      <c r="L60" s="43"/>
      <c r="M60" s="43"/>
      <c r="N60" s="43"/>
      <c r="O60" s="43"/>
      <c r="P60" s="43"/>
      <c r="Q60" s="53"/>
      <c r="R60" s="54"/>
    </row>
    <row r="61" spans="11:18">
      <c r="K61" s="43"/>
      <c r="L61" s="43"/>
      <c r="M61" s="43"/>
      <c r="N61" s="43"/>
      <c r="O61" s="43"/>
      <c r="P61" s="43"/>
      <c r="Q61" s="53"/>
      <c r="R61" s="54"/>
    </row>
    <row r="62" spans="11:18">
      <c r="K62" s="43"/>
      <c r="L62" s="43"/>
      <c r="M62" s="43"/>
      <c r="N62" s="43"/>
      <c r="O62" s="43"/>
      <c r="P62" s="43"/>
      <c r="Q62" s="53"/>
      <c r="R62" s="54"/>
    </row>
    <row r="63" spans="11:18">
      <c r="K63" s="43"/>
      <c r="L63" s="43"/>
      <c r="M63" s="43"/>
      <c r="N63" s="43"/>
      <c r="O63" s="43"/>
      <c r="P63" s="43"/>
      <c r="Q63" s="53"/>
      <c r="R63" s="54"/>
    </row>
    <row r="64" spans="11:18">
      <c r="K64" s="43"/>
      <c r="L64" s="43"/>
      <c r="M64" s="43"/>
      <c r="N64" s="43"/>
      <c r="O64" s="43"/>
      <c r="P64" s="43"/>
      <c r="Q64" s="53"/>
      <c r="R64" s="54"/>
    </row>
    <row r="65" spans="11:18">
      <c r="K65" s="43"/>
      <c r="L65" s="43"/>
      <c r="M65" s="43"/>
      <c r="N65" s="43"/>
      <c r="O65" s="43"/>
      <c r="P65" s="43"/>
      <c r="Q65" s="53"/>
      <c r="R65" s="54"/>
    </row>
    <row r="66" spans="11:18">
      <c r="K66" s="43"/>
      <c r="L66" s="43"/>
      <c r="M66" s="43"/>
      <c r="N66" s="43"/>
      <c r="O66" s="43"/>
      <c r="P66" s="43"/>
      <c r="Q66" s="53"/>
      <c r="R66" s="54"/>
    </row>
    <row r="67" spans="11:18">
      <c r="K67" s="43"/>
      <c r="L67" s="43"/>
      <c r="M67" s="43"/>
      <c r="N67" s="43"/>
      <c r="O67" s="43"/>
      <c r="P67" s="43"/>
      <c r="Q67" s="53"/>
      <c r="R67" s="54"/>
    </row>
    <row r="68" spans="11:18">
      <c r="K68" s="43"/>
      <c r="L68" s="43"/>
      <c r="M68" s="43"/>
      <c r="N68" s="43"/>
      <c r="O68" s="43"/>
      <c r="P68" s="43"/>
      <c r="Q68" s="53"/>
      <c r="R68" s="54"/>
    </row>
    <row r="69" spans="11:18">
      <c r="K69" s="43"/>
      <c r="L69" s="43"/>
      <c r="M69" s="43"/>
      <c r="N69" s="43"/>
      <c r="O69" s="43"/>
      <c r="P69" s="43"/>
      <c r="Q69" s="53"/>
      <c r="R69" s="54"/>
    </row>
    <row r="70" spans="11:18">
      <c r="K70" s="43"/>
      <c r="L70" s="43"/>
      <c r="M70" s="43"/>
      <c r="N70" s="43"/>
      <c r="O70" s="43"/>
      <c r="P70" s="43"/>
      <c r="Q70" s="53"/>
      <c r="R70" s="54"/>
    </row>
    <row r="71" spans="11:18">
      <c r="K71" s="43"/>
      <c r="L71" s="43"/>
      <c r="M71" s="43"/>
      <c r="N71" s="43"/>
      <c r="O71" s="43"/>
      <c r="P71" s="43"/>
      <c r="Q71" s="53"/>
      <c r="R71" s="54"/>
    </row>
    <row r="72" spans="11:18">
      <c r="K72" s="43"/>
      <c r="L72" s="43"/>
      <c r="M72" s="43"/>
      <c r="N72" s="43"/>
      <c r="O72" s="43"/>
      <c r="P72" s="43"/>
      <c r="Q72" s="53"/>
      <c r="R72" s="54"/>
    </row>
    <row r="73" spans="11:18">
      <c r="K73" s="43"/>
      <c r="L73" s="43"/>
      <c r="M73" s="43"/>
      <c r="N73" s="43"/>
      <c r="O73" s="43"/>
      <c r="P73" s="43"/>
      <c r="Q73" s="53"/>
      <c r="R73" s="54"/>
    </row>
    <row r="74" spans="11:18">
      <c r="K74" s="43"/>
      <c r="L74" s="43"/>
      <c r="M74" s="43"/>
      <c r="N74" s="43"/>
      <c r="O74" s="43"/>
      <c r="P74" s="43"/>
      <c r="Q74" s="53"/>
      <c r="R74" s="54"/>
    </row>
    <row r="75" spans="11:18">
      <c r="K75" s="43"/>
      <c r="L75" s="43"/>
      <c r="M75" s="43"/>
      <c r="N75" s="43"/>
      <c r="O75" s="43"/>
      <c r="P75" s="43"/>
      <c r="Q75" s="53"/>
      <c r="R75" s="54"/>
    </row>
    <row r="76" spans="11:18">
      <c r="K76" s="43"/>
      <c r="L76" s="43"/>
      <c r="M76" s="43"/>
      <c r="N76" s="43"/>
      <c r="O76" s="43"/>
      <c r="P76" s="43"/>
      <c r="Q76" s="53"/>
      <c r="R76" s="54"/>
    </row>
    <row r="77" spans="11:18">
      <c r="K77" s="43"/>
      <c r="L77" s="43"/>
      <c r="M77" s="43"/>
      <c r="N77" s="43"/>
      <c r="O77" s="43"/>
      <c r="P77" s="43"/>
      <c r="Q77" s="53"/>
      <c r="R77" s="54"/>
    </row>
    <row r="78" spans="11:18">
      <c r="K78" s="43"/>
      <c r="L78" s="43"/>
      <c r="M78" s="43"/>
      <c r="N78" s="43"/>
      <c r="O78" s="43"/>
      <c r="P78" s="43"/>
      <c r="Q78" s="53"/>
      <c r="R78" s="54"/>
    </row>
    <row r="79" spans="11:18">
      <c r="K79" s="43"/>
      <c r="L79" s="43"/>
      <c r="M79" s="43"/>
      <c r="N79" s="43"/>
      <c r="O79" s="43"/>
      <c r="P79" s="43"/>
      <c r="Q79" s="53"/>
      <c r="R79" s="54"/>
    </row>
    <row r="80" spans="11:18">
      <c r="K80" s="43"/>
      <c r="L80" s="43"/>
      <c r="M80" s="43"/>
      <c r="N80" s="43"/>
      <c r="O80" s="43"/>
      <c r="P80" s="43"/>
      <c r="Q80" s="53"/>
      <c r="R80" s="54"/>
    </row>
    <row r="81" spans="11:18">
      <c r="K81" s="43"/>
      <c r="L81" s="43"/>
      <c r="M81" s="43"/>
      <c r="N81" s="43"/>
      <c r="O81" s="43"/>
      <c r="P81" s="43"/>
      <c r="Q81" s="53"/>
      <c r="R81" s="54"/>
    </row>
    <row r="82" spans="11:18">
      <c r="K82" s="43"/>
      <c r="L82" s="43"/>
      <c r="M82" s="43"/>
      <c r="N82" s="43"/>
      <c r="O82" s="43"/>
      <c r="P82" s="43"/>
      <c r="Q82" s="53"/>
      <c r="R82" s="54"/>
    </row>
    <row r="83" spans="11:18">
      <c r="K83" s="43"/>
      <c r="L83" s="43"/>
      <c r="M83" s="43"/>
      <c r="N83" s="43"/>
      <c r="O83" s="43"/>
      <c r="P83" s="43"/>
      <c r="Q83" s="53"/>
      <c r="R83" s="54"/>
    </row>
    <row r="84" spans="11:18">
      <c r="K84" s="43"/>
      <c r="L84" s="43"/>
      <c r="M84" s="43"/>
      <c r="N84" s="43"/>
      <c r="O84" s="43"/>
      <c r="P84" s="43"/>
      <c r="Q84" s="53"/>
      <c r="R84" s="54"/>
    </row>
    <row r="85" spans="11:18">
      <c r="K85" s="43"/>
      <c r="L85" s="43"/>
      <c r="M85" s="43"/>
      <c r="N85" s="43"/>
      <c r="O85" s="43"/>
      <c r="P85" s="43"/>
      <c r="Q85" s="53"/>
      <c r="R85" s="54"/>
    </row>
    <row r="86" spans="11:18">
      <c r="K86" s="43"/>
      <c r="L86" s="43"/>
      <c r="M86" s="43"/>
      <c r="N86" s="43"/>
      <c r="O86" s="43"/>
      <c r="P86" s="43"/>
      <c r="Q86" s="53"/>
      <c r="R86" s="54"/>
    </row>
    <row r="87" spans="11:18">
      <c r="K87" s="43"/>
      <c r="L87" s="43"/>
      <c r="M87" s="43"/>
      <c r="N87" s="43"/>
      <c r="O87" s="43"/>
      <c r="P87" s="43"/>
      <c r="Q87" s="53"/>
      <c r="R87" s="54"/>
    </row>
    <row r="88" spans="11:18">
      <c r="K88" s="43"/>
      <c r="L88" s="43"/>
      <c r="M88" s="43"/>
      <c r="N88" s="43"/>
      <c r="O88" s="43"/>
      <c r="P88" s="43"/>
      <c r="Q88" s="53"/>
      <c r="R88" s="54"/>
    </row>
    <row r="89" spans="11:18">
      <c r="K89" s="43"/>
      <c r="L89" s="43"/>
      <c r="M89" s="43"/>
      <c r="N89" s="43"/>
      <c r="O89" s="43"/>
      <c r="P89" s="43"/>
      <c r="Q89" s="53"/>
      <c r="R89" s="54"/>
    </row>
    <row r="90" spans="11:18">
      <c r="K90" s="43"/>
      <c r="L90" s="43"/>
      <c r="M90" s="43"/>
      <c r="N90" s="43"/>
      <c r="O90" s="43"/>
      <c r="P90" s="43"/>
      <c r="Q90" s="53"/>
      <c r="R90" s="54"/>
    </row>
    <row r="91" spans="11:18">
      <c r="K91" s="43"/>
      <c r="L91" s="43"/>
      <c r="M91" s="43"/>
      <c r="N91" s="43"/>
      <c r="O91" s="43"/>
      <c r="P91" s="43"/>
      <c r="Q91" s="53"/>
      <c r="R91" s="54"/>
    </row>
    <row r="92" spans="11:18">
      <c r="K92" s="43"/>
      <c r="L92" s="43"/>
      <c r="M92" s="43"/>
      <c r="N92" s="43"/>
      <c r="O92" s="43"/>
      <c r="P92" s="43"/>
      <c r="Q92" s="53"/>
      <c r="R92" s="54"/>
    </row>
    <row r="93" spans="11:18">
      <c r="K93" s="43"/>
      <c r="L93" s="43"/>
      <c r="M93" s="43"/>
      <c r="N93" s="43"/>
      <c r="O93" s="43"/>
      <c r="P93" s="43"/>
      <c r="Q93" s="53"/>
      <c r="R93" s="54"/>
    </row>
    <row r="94" spans="11:18">
      <c r="K94" s="43"/>
      <c r="L94" s="43"/>
      <c r="M94" s="43"/>
      <c r="N94" s="43"/>
      <c r="O94" s="43"/>
      <c r="P94" s="43"/>
      <c r="Q94" s="53"/>
      <c r="R94" s="54"/>
    </row>
    <row r="95" spans="11:18">
      <c r="K95" s="43"/>
      <c r="L95" s="43"/>
      <c r="M95" s="43"/>
      <c r="N95" s="43"/>
      <c r="O95" s="43"/>
      <c r="P95" s="43"/>
      <c r="Q95" s="53"/>
      <c r="R95" s="54"/>
    </row>
    <row r="96" spans="11:18">
      <c r="K96" s="43"/>
      <c r="L96" s="43"/>
      <c r="M96" s="43"/>
      <c r="N96" s="43"/>
      <c r="O96" s="43"/>
      <c r="P96" s="43"/>
      <c r="Q96" s="53"/>
      <c r="R96" s="54"/>
    </row>
    <row r="97" spans="11:18">
      <c r="K97" s="43"/>
      <c r="L97" s="43"/>
      <c r="M97" s="43"/>
      <c r="N97" s="43"/>
      <c r="O97" s="43"/>
      <c r="P97" s="43"/>
      <c r="Q97" s="53"/>
      <c r="R97" s="54"/>
    </row>
    <row r="98" spans="11:18">
      <c r="K98" s="43"/>
      <c r="L98" s="43"/>
      <c r="M98" s="43"/>
      <c r="N98" s="43"/>
      <c r="O98" s="43"/>
      <c r="P98" s="43"/>
      <c r="Q98" s="53"/>
      <c r="R98" s="54"/>
    </row>
    <row r="99" spans="11:18">
      <c r="K99" s="43"/>
      <c r="L99" s="43"/>
      <c r="M99" s="43"/>
      <c r="N99" s="43"/>
      <c r="O99" s="43"/>
      <c r="P99" s="43"/>
      <c r="Q99" s="53"/>
      <c r="R99" s="54"/>
    </row>
    <row r="100" spans="11:18">
      <c r="K100" s="43"/>
      <c r="L100" s="43"/>
      <c r="M100" s="43"/>
      <c r="N100" s="43"/>
      <c r="O100" s="43"/>
      <c r="P100" s="43"/>
      <c r="Q100" s="53"/>
      <c r="R100" s="54"/>
    </row>
    <row r="101" spans="11:18">
      <c r="K101" s="43"/>
      <c r="L101" s="43"/>
      <c r="M101" s="43"/>
      <c r="N101" s="43"/>
      <c r="O101" s="43"/>
      <c r="P101" s="43"/>
      <c r="Q101" s="53"/>
      <c r="R101" s="54"/>
    </row>
    <row r="102" spans="11:18">
      <c r="K102" s="43"/>
      <c r="L102" s="43"/>
      <c r="M102" s="43"/>
      <c r="N102" s="43"/>
      <c r="O102" s="43"/>
      <c r="P102" s="43"/>
      <c r="Q102" s="53"/>
      <c r="R102" s="54"/>
    </row>
  </sheetData>
  <conditionalFormatting sqref="F3:J102">
    <cfRule type="iconSet" priority="2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40172-EA2D-46D5-85DC-D98C31CAF210}">
  <dimension ref="B2:W102"/>
  <sheetViews>
    <sheetView showGridLines="0" tabSelected="1" workbookViewId="0">
      <selection activeCell="E27" sqref="E27"/>
    </sheetView>
  </sheetViews>
  <sheetFormatPr defaultRowHeight="14.5"/>
  <cols>
    <col min="1" max="1" width="5.81640625" customWidth="1"/>
    <col min="2" max="2" width="13.6328125" customWidth="1"/>
    <col min="3" max="3" width="9.36328125" bestFit="1" customWidth="1"/>
    <col min="4" max="4" width="5.81640625" customWidth="1"/>
    <col min="5" max="5" width="3.26953125" customWidth="1"/>
    <col min="6" max="10" width="3.36328125" bestFit="1" customWidth="1"/>
    <col min="11" max="15" width="3.6328125" customWidth="1"/>
    <col min="16" max="21" width="6.81640625" customWidth="1"/>
  </cols>
  <sheetData>
    <row r="2" spans="2:23" ht="15" thickBot="1">
      <c r="E2" s="60" t="s">
        <v>24</v>
      </c>
      <c r="F2" s="63">
        <v>1</v>
      </c>
      <c r="G2" s="52">
        <v>2</v>
      </c>
      <c r="H2" s="52">
        <v>3</v>
      </c>
      <c r="I2" s="52">
        <v>4</v>
      </c>
      <c r="J2" s="60">
        <v>5</v>
      </c>
      <c r="K2" s="52">
        <v>1</v>
      </c>
      <c r="L2" s="52">
        <v>2</v>
      </c>
      <c r="M2" s="52">
        <v>3</v>
      </c>
      <c r="N2" s="52">
        <v>4</v>
      </c>
      <c r="O2" s="52">
        <v>5</v>
      </c>
      <c r="P2" s="52">
        <v>0</v>
      </c>
      <c r="Q2" s="52">
        <v>1</v>
      </c>
      <c r="R2" s="52">
        <v>2</v>
      </c>
      <c r="S2" s="52">
        <v>3</v>
      </c>
      <c r="T2" s="52">
        <v>4</v>
      </c>
      <c r="U2" s="52">
        <v>5</v>
      </c>
      <c r="V2" s="52" t="s">
        <v>23</v>
      </c>
      <c r="W2" s="52" t="s">
        <v>20</v>
      </c>
    </row>
    <row r="3" spans="2:23">
      <c r="B3" t="s">
        <v>9</v>
      </c>
      <c r="C3">
        <v>50</v>
      </c>
      <c r="E3" s="61" cm="1">
        <f t="array" ref="E3:E12">_xlfn.SEQUENCE(10,1)</f>
        <v>1</v>
      </c>
      <c r="F3" s="64">
        <f ca="1">RAND()</f>
        <v>0.65011279218126949</v>
      </c>
      <c r="G3" s="58">
        <f t="shared" ref="G3:J12" ca="1" si="0">RAND()</f>
        <v>0.23990682433536725</v>
      </c>
      <c r="H3" s="58">
        <f t="shared" ca="1" si="0"/>
        <v>0.85790070332534507</v>
      </c>
      <c r="I3" s="58">
        <f t="shared" ca="1" si="0"/>
        <v>0.86447496820343661</v>
      </c>
      <c r="J3" s="65">
        <f t="shared" ca="1" si="0"/>
        <v>0.99675915545648452</v>
      </c>
      <c r="K3">
        <f ca="1">IF(F3&gt;$C$13,1,0)</f>
        <v>1</v>
      </c>
      <c r="L3">
        <f t="shared" ref="L3:L12" ca="1" si="1">IF(G3&gt;$C$13,1,0)</f>
        <v>0</v>
      </c>
      <c r="M3">
        <f t="shared" ref="M3:M12" ca="1" si="2">IF(H3&gt;$C$13,1,0)</f>
        <v>1</v>
      </c>
      <c r="N3">
        <f t="shared" ref="N3:N12" ca="1" si="3">IF(I3&gt;$C$13,1,0)</f>
        <v>1</v>
      </c>
      <c r="O3">
        <f t="shared" ref="O3:O12" ca="1" si="4">IF(J3&gt;$C$13,1,0)</f>
        <v>1</v>
      </c>
      <c r="P3" s="43">
        <f t="shared" ref="P3:P13" si="5">$C$3</f>
        <v>50</v>
      </c>
      <c r="Q3" s="43">
        <f t="shared" ref="Q3:Q11" ca="1" si="6">IF(K3=1,P3*$C$10,P3*$C$11)</f>
        <v>56.120045122283379</v>
      </c>
      <c r="R3" s="43">
        <f t="shared" ref="R3:R11" ca="1" si="7">IF(L3=1,Q3*$C$10,Q3*$C$11)</f>
        <v>50</v>
      </c>
      <c r="S3" s="43">
        <f t="shared" ref="S3:S11" ca="1" si="8">IF(M3=1,R3*$C$10,R3*$C$11)</f>
        <v>56.120045122283379</v>
      </c>
      <c r="T3" s="43">
        <f t="shared" ref="T3:T11" ca="1" si="9">IF(N3=1,S3*$C$10,S3*$C$11)</f>
        <v>62.989189290542448</v>
      </c>
      <c r="U3" s="43">
        <f t="shared" ref="U3:U11" ca="1" si="10">IF(O3=1,T3*$C$10,T3*$C$11)</f>
        <v>70.699122904025828</v>
      </c>
      <c r="V3" s="44">
        <f ca="1">AVERAGE(P3:U3)</f>
        <v>57.65473373985585</v>
      </c>
      <c r="W3" s="45">
        <f t="shared" ref="W3:W13" ca="1" si="11">V3-$C$4</f>
        <v>7.6547337398558497</v>
      </c>
    </row>
    <row r="4" spans="2:23" hidden="1">
      <c r="B4" t="s">
        <v>10</v>
      </c>
      <c r="C4">
        <v>50</v>
      </c>
      <c r="E4" s="61">
        <v>2</v>
      </c>
      <c r="F4" s="64">
        <f t="shared" ref="F4:F12" ca="1" si="12">RAND()</f>
        <v>0.92723783848378982</v>
      </c>
      <c r="G4" s="58">
        <f t="shared" ca="1" si="0"/>
        <v>0.13444268978969143</v>
      </c>
      <c r="H4" s="58">
        <f t="shared" ca="1" si="0"/>
        <v>0.63631687830312877</v>
      </c>
      <c r="I4" s="58">
        <f t="shared" ca="1" si="0"/>
        <v>0.15907136302409752</v>
      </c>
      <c r="J4" s="65">
        <f t="shared" ca="1" si="0"/>
        <v>0.379515748646155</v>
      </c>
      <c r="K4">
        <f t="shared" ref="K3:K12" ca="1" si="13">IF(F4&gt;$C$13,1,0)</f>
        <v>1</v>
      </c>
      <c r="L4">
        <f t="shared" ca="1" si="1"/>
        <v>0</v>
      </c>
      <c r="M4">
        <f t="shared" ca="1" si="2"/>
        <v>1</v>
      </c>
      <c r="N4">
        <f t="shared" ca="1" si="3"/>
        <v>0</v>
      </c>
      <c r="O4">
        <f t="shared" ca="1" si="4"/>
        <v>0</v>
      </c>
      <c r="P4" s="43">
        <f t="shared" si="5"/>
        <v>50</v>
      </c>
      <c r="Q4" s="43">
        <f t="shared" ca="1" si="6"/>
        <v>56.120045122283379</v>
      </c>
      <c r="R4" s="43">
        <f t="shared" ca="1" si="7"/>
        <v>50</v>
      </c>
      <c r="S4" s="43">
        <f t="shared" ca="1" si="8"/>
        <v>56.120045122283379</v>
      </c>
      <c r="T4" s="43">
        <f t="shared" ca="1" si="9"/>
        <v>50</v>
      </c>
      <c r="U4" s="43">
        <f t="shared" ca="1" si="10"/>
        <v>44.547362614420535</v>
      </c>
      <c r="V4" s="44">
        <f t="shared" ref="V4:V12" ca="1" si="14">AVERAGE(P4:U4)</f>
        <v>51.131242143164549</v>
      </c>
      <c r="W4" s="45">
        <f t="shared" ca="1" si="11"/>
        <v>1.131242143164549</v>
      </c>
    </row>
    <row r="5" spans="2:23" hidden="1">
      <c r="B5" t="s">
        <v>18</v>
      </c>
      <c r="C5">
        <v>5</v>
      </c>
      <c r="E5" s="61">
        <v>3</v>
      </c>
      <c r="F5" s="64">
        <f t="shared" ca="1" si="12"/>
        <v>0.88197031959952366</v>
      </c>
      <c r="G5" s="58">
        <f t="shared" ca="1" si="0"/>
        <v>0.98219341988806053</v>
      </c>
      <c r="H5" s="58">
        <f t="shared" ca="1" si="0"/>
        <v>1.7278038362703252E-2</v>
      </c>
      <c r="I5" s="58">
        <f t="shared" ca="1" si="0"/>
        <v>0.24294478302259825</v>
      </c>
      <c r="J5" s="65">
        <f t="shared" ca="1" si="0"/>
        <v>0.43239371361900869</v>
      </c>
      <c r="K5">
        <f t="shared" ca="1" si="13"/>
        <v>1</v>
      </c>
      <c r="L5">
        <f t="shared" ca="1" si="1"/>
        <v>1</v>
      </c>
      <c r="M5">
        <f t="shared" ca="1" si="2"/>
        <v>0</v>
      </c>
      <c r="N5">
        <f t="shared" ca="1" si="3"/>
        <v>0</v>
      </c>
      <c r="O5">
        <f t="shared" ca="1" si="4"/>
        <v>0</v>
      </c>
      <c r="P5" s="43">
        <f t="shared" si="5"/>
        <v>50</v>
      </c>
      <c r="Q5" s="43">
        <f t="shared" ca="1" si="6"/>
        <v>56.120045122283379</v>
      </c>
      <c r="R5" s="43">
        <f t="shared" ca="1" si="7"/>
        <v>62.989189290542448</v>
      </c>
      <c r="S5" s="43">
        <f t="shared" ca="1" si="8"/>
        <v>56.120045122283379</v>
      </c>
      <c r="T5" s="43">
        <f t="shared" ca="1" si="9"/>
        <v>50</v>
      </c>
      <c r="U5" s="43">
        <f t="shared" ca="1" si="10"/>
        <v>44.547362614420535</v>
      </c>
      <c r="V5" s="44">
        <f t="shared" ca="1" si="14"/>
        <v>53.296107024921618</v>
      </c>
      <c r="W5" s="45">
        <f t="shared" ca="1" si="11"/>
        <v>3.2961070249216178</v>
      </c>
    </row>
    <row r="6" spans="2:23" hidden="1">
      <c r="B6" t="s">
        <v>11</v>
      </c>
      <c r="C6">
        <v>5</v>
      </c>
      <c r="E6" s="61">
        <v>4</v>
      </c>
      <c r="F6" s="64">
        <f t="shared" ca="1" si="12"/>
        <v>0.21263977378704535</v>
      </c>
      <c r="G6" s="58">
        <f t="shared" ca="1" si="0"/>
        <v>0.5306247587643268</v>
      </c>
      <c r="H6" s="58">
        <f t="shared" ca="1" si="0"/>
        <v>0.25438663813074314</v>
      </c>
      <c r="I6" s="58">
        <f t="shared" ca="1" si="0"/>
        <v>0.10358425767664692</v>
      </c>
      <c r="J6" s="65">
        <f t="shared" ca="1" si="0"/>
        <v>0.30365109164310622</v>
      </c>
      <c r="K6">
        <f t="shared" ca="1" si="13"/>
        <v>0</v>
      </c>
      <c r="L6">
        <f t="shared" ca="1" si="1"/>
        <v>1</v>
      </c>
      <c r="M6">
        <f t="shared" ca="1" si="2"/>
        <v>0</v>
      </c>
      <c r="N6">
        <f t="shared" ca="1" si="3"/>
        <v>0</v>
      </c>
      <c r="O6">
        <f t="shared" ca="1" si="4"/>
        <v>0</v>
      </c>
      <c r="P6" s="43">
        <f t="shared" si="5"/>
        <v>50</v>
      </c>
      <c r="Q6" s="43">
        <f t="shared" ca="1" si="6"/>
        <v>44.547362614420535</v>
      </c>
      <c r="R6" s="43">
        <f t="shared" ca="1" si="7"/>
        <v>50</v>
      </c>
      <c r="S6" s="43">
        <f t="shared" ca="1" si="8"/>
        <v>44.547362614420535</v>
      </c>
      <c r="T6" s="43">
        <f t="shared" ca="1" si="9"/>
        <v>39.689350318013446</v>
      </c>
      <c r="U6" s="43">
        <f t="shared" ca="1" si="10"/>
        <v>35.361117610946238</v>
      </c>
      <c r="V6" s="44">
        <f t="shared" ca="1" si="14"/>
        <v>44.024198859633458</v>
      </c>
      <c r="W6" s="45">
        <f t="shared" ca="1" si="11"/>
        <v>-5.9758011403665421</v>
      </c>
    </row>
    <row r="7" spans="2:23" hidden="1">
      <c r="B7" t="s">
        <v>17</v>
      </c>
      <c r="C7" s="46">
        <f>(C5/12)/C6</f>
        <v>8.3333333333333343E-2</v>
      </c>
      <c r="E7" s="61">
        <v>5</v>
      </c>
      <c r="F7" s="64">
        <f t="shared" ca="1" si="12"/>
        <v>0.37293760809180421</v>
      </c>
      <c r="G7" s="58">
        <f t="shared" ca="1" si="0"/>
        <v>0.72236706216099167</v>
      </c>
      <c r="H7" s="58">
        <f t="shared" ca="1" si="0"/>
        <v>0.87275027037337849</v>
      </c>
      <c r="I7" s="58">
        <f t="shared" ca="1" si="0"/>
        <v>6.9929960222503418E-3</v>
      </c>
      <c r="J7" s="65">
        <f t="shared" ca="1" si="0"/>
        <v>0.47197953448818342</v>
      </c>
      <c r="K7">
        <f t="shared" ca="1" si="13"/>
        <v>0</v>
      </c>
      <c r="L7">
        <f t="shared" ca="1" si="1"/>
        <v>1</v>
      </c>
      <c r="M7">
        <f t="shared" ca="1" si="2"/>
        <v>1</v>
      </c>
      <c r="N7">
        <f t="shared" ca="1" si="3"/>
        <v>0</v>
      </c>
      <c r="O7">
        <f t="shared" ca="1" si="4"/>
        <v>0</v>
      </c>
      <c r="P7" s="43">
        <f t="shared" si="5"/>
        <v>50</v>
      </c>
      <c r="Q7" s="43">
        <f t="shared" ca="1" si="6"/>
        <v>44.547362614420535</v>
      </c>
      <c r="R7" s="43">
        <f t="shared" ca="1" si="7"/>
        <v>50</v>
      </c>
      <c r="S7" s="43">
        <f t="shared" ca="1" si="8"/>
        <v>56.120045122283379</v>
      </c>
      <c r="T7" s="43">
        <f t="shared" ca="1" si="9"/>
        <v>50</v>
      </c>
      <c r="U7" s="43">
        <f t="shared" ca="1" si="10"/>
        <v>44.547362614420535</v>
      </c>
      <c r="V7" s="44">
        <f t="shared" ca="1" si="14"/>
        <v>49.202461725187412</v>
      </c>
      <c r="W7" s="45">
        <f t="shared" ca="1" si="11"/>
        <v>-0.7975382748125881</v>
      </c>
    </row>
    <row r="8" spans="2:23" hidden="1">
      <c r="B8" t="s">
        <v>12</v>
      </c>
      <c r="C8" s="47">
        <v>0.05</v>
      </c>
      <c r="E8" s="61">
        <v>6</v>
      </c>
      <c r="F8" s="64">
        <f t="shared" ca="1" si="12"/>
        <v>0.61780768417429721</v>
      </c>
      <c r="G8" s="58">
        <f t="shared" ca="1" si="0"/>
        <v>0.85426262327225255</v>
      </c>
      <c r="H8" s="58">
        <f t="shared" ca="1" si="0"/>
        <v>0.66042941849196735</v>
      </c>
      <c r="I8" s="58">
        <f t="shared" ca="1" si="0"/>
        <v>0.69497692456481353</v>
      </c>
      <c r="J8" s="65">
        <f t="shared" ca="1" si="0"/>
        <v>0.90185779381931086</v>
      </c>
      <c r="K8">
        <f t="shared" ca="1" si="13"/>
        <v>1</v>
      </c>
      <c r="L8">
        <f t="shared" ca="1" si="1"/>
        <v>1</v>
      </c>
      <c r="M8">
        <f t="shared" ca="1" si="2"/>
        <v>1</v>
      </c>
      <c r="N8">
        <f t="shared" ca="1" si="3"/>
        <v>1</v>
      </c>
      <c r="O8">
        <f t="shared" ca="1" si="4"/>
        <v>1</v>
      </c>
      <c r="P8" s="43">
        <f t="shared" si="5"/>
        <v>50</v>
      </c>
      <c r="Q8" s="43">
        <f t="shared" ca="1" si="6"/>
        <v>56.120045122283379</v>
      </c>
      <c r="R8" s="43">
        <f t="shared" ca="1" si="7"/>
        <v>62.989189290542448</v>
      </c>
      <c r="S8" s="43">
        <f t="shared" ca="1" si="8"/>
        <v>70.699122904025828</v>
      </c>
      <c r="T8" s="43">
        <f t="shared" ca="1" si="9"/>
        <v>79.352759349595757</v>
      </c>
      <c r="U8" s="43">
        <f t="shared" ca="1" si="10"/>
        <v>89.065608705540171</v>
      </c>
      <c r="V8" s="44">
        <f t="shared" ca="1" si="14"/>
        <v>68.037787561997931</v>
      </c>
      <c r="W8" s="45">
        <f t="shared" ca="1" si="11"/>
        <v>18.037787561997931</v>
      </c>
    </row>
    <row r="9" spans="2:23" hidden="1">
      <c r="B9" t="s">
        <v>14</v>
      </c>
      <c r="C9" s="47">
        <v>0.4</v>
      </c>
      <c r="E9" s="61">
        <v>7</v>
      </c>
      <c r="F9" s="64">
        <f t="shared" ca="1" si="12"/>
        <v>0.45288287038561748</v>
      </c>
      <c r="G9" s="58">
        <f t="shared" ca="1" si="0"/>
        <v>0.65249987830289979</v>
      </c>
      <c r="H9" s="58">
        <f t="shared" ca="1" si="0"/>
        <v>0.30204351352735825</v>
      </c>
      <c r="I9" s="58">
        <f t="shared" ca="1" si="0"/>
        <v>0.3158346905457079</v>
      </c>
      <c r="J9" s="65">
        <f t="shared" ca="1" si="0"/>
        <v>4.5439547572282968E-2</v>
      </c>
      <c r="K9">
        <f t="shared" ca="1" si="13"/>
        <v>0</v>
      </c>
      <c r="L9">
        <f t="shared" ca="1" si="1"/>
        <v>1</v>
      </c>
      <c r="M9">
        <f t="shared" ca="1" si="2"/>
        <v>0</v>
      </c>
      <c r="N9">
        <f t="shared" ca="1" si="3"/>
        <v>0</v>
      </c>
      <c r="O9">
        <f t="shared" ca="1" si="4"/>
        <v>0</v>
      </c>
      <c r="P9" s="43">
        <f t="shared" si="5"/>
        <v>50</v>
      </c>
      <c r="Q9" s="43">
        <f t="shared" ca="1" si="6"/>
        <v>44.547362614420535</v>
      </c>
      <c r="R9" s="43">
        <f t="shared" ca="1" si="7"/>
        <v>50</v>
      </c>
      <c r="S9" s="43">
        <f t="shared" ca="1" si="8"/>
        <v>44.547362614420535</v>
      </c>
      <c r="T9" s="43">
        <f t="shared" ca="1" si="9"/>
        <v>39.689350318013446</v>
      </c>
      <c r="U9" s="43">
        <f t="shared" ca="1" si="10"/>
        <v>35.361117610946238</v>
      </c>
      <c r="V9" s="44">
        <f t="shared" ca="1" si="14"/>
        <v>44.024198859633458</v>
      </c>
      <c r="W9" s="45">
        <f t="shared" ca="1" si="11"/>
        <v>-5.9758011403665421</v>
      </c>
    </row>
    <row r="10" spans="2:23" hidden="1">
      <c r="B10" t="s">
        <v>15</v>
      </c>
      <c r="C10" s="43">
        <f>EXP(1)^(C9*SQRT(C7))</f>
        <v>1.1224009024456676</v>
      </c>
      <c r="D10" s="48"/>
      <c r="E10" s="61">
        <v>8</v>
      </c>
      <c r="F10" s="64">
        <f t="shared" ca="1" si="12"/>
        <v>0.64424346564846247</v>
      </c>
      <c r="G10" s="58">
        <f t="shared" ca="1" si="0"/>
        <v>0.66762312582396521</v>
      </c>
      <c r="H10" s="58">
        <f t="shared" ca="1" si="0"/>
        <v>0.26499085250065857</v>
      </c>
      <c r="I10" s="58">
        <f t="shared" ca="1" si="0"/>
        <v>0.41207184032234123</v>
      </c>
      <c r="J10" s="65">
        <f t="shared" ca="1" si="0"/>
        <v>0.46301297266244534</v>
      </c>
      <c r="K10">
        <f t="shared" ca="1" si="13"/>
        <v>1</v>
      </c>
      <c r="L10">
        <f t="shared" ca="1" si="1"/>
        <v>1</v>
      </c>
      <c r="M10">
        <f t="shared" ca="1" si="2"/>
        <v>0</v>
      </c>
      <c r="N10">
        <f t="shared" ca="1" si="3"/>
        <v>0</v>
      </c>
      <c r="O10">
        <f t="shared" ca="1" si="4"/>
        <v>0</v>
      </c>
      <c r="P10" s="43">
        <f t="shared" si="5"/>
        <v>50</v>
      </c>
      <c r="Q10" s="43">
        <f t="shared" ca="1" si="6"/>
        <v>56.120045122283379</v>
      </c>
      <c r="R10" s="43">
        <f t="shared" ca="1" si="7"/>
        <v>62.989189290542448</v>
      </c>
      <c r="S10" s="43">
        <f t="shared" ca="1" si="8"/>
        <v>56.120045122283379</v>
      </c>
      <c r="T10" s="43">
        <f t="shared" ca="1" si="9"/>
        <v>50</v>
      </c>
      <c r="U10" s="43">
        <f t="shared" ca="1" si="10"/>
        <v>44.547362614420535</v>
      </c>
      <c r="V10" s="44">
        <f t="shared" ca="1" si="14"/>
        <v>53.296107024921618</v>
      </c>
      <c r="W10" s="45">
        <f t="shared" ca="1" si="11"/>
        <v>3.2961070249216178</v>
      </c>
    </row>
    <row r="11" spans="2:23" hidden="1">
      <c r="B11" t="s">
        <v>16</v>
      </c>
      <c r="C11" s="43">
        <f>1/C10</f>
        <v>0.89094725228841065</v>
      </c>
      <c r="D11" s="48"/>
      <c r="E11" s="61">
        <v>9</v>
      </c>
      <c r="F11" s="64">
        <f t="shared" ca="1" si="12"/>
        <v>0.5989632041930103</v>
      </c>
      <c r="G11" s="58">
        <f t="shared" ca="1" si="0"/>
        <v>8.9865616395241488E-2</v>
      </c>
      <c r="H11" s="58">
        <f t="shared" ca="1" si="0"/>
        <v>0.88277959955558538</v>
      </c>
      <c r="I11" s="58">
        <f t="shared" ca="1" si="0"/>
        <v>0.34600044511481653</v>
      </c>
      <c r="J11" s="65">
        <f t="shared" ca="1" si="0"/>
        <v>0.75897475438309892</v>
      </c>
      <c r="K11">
        <f t="shared" ca="1" si="13"/>
        <v>1</v>
      </c>
      <c r="L11">
        <f t="shared" ca="1" si="1"/>
        <v>0</v>
      </c>
      <c r="M11">
        <f t="shared" ca="1" si="2"/>
        <v>1</v>
      </c>
      <c r="N11">
        <f t="shared" ca="1" si="3"/>
        <v>0</v>
      </c>
      <c r="O11">
        <f t="shared" ca="1" si="4"/>
        <v>1</v>
      </c>
      <c r="P11" s="43">
        <f t="shared" si="5"/>
        <v>50</v>
      </c>
      <c r="Q11" s="43">
        <f t="shared" ca="1" si="6"/>
        <v>56.120045122283379</v>
      </c>
      <c r="R11" s="43">
        <f t="shared" ca="1" si="7"/>
        <v>50</v>
      </c>
      <c r="S11" s="43">
        <f t="shared" ca="1" si="8"/>
        <v>56.120045122283379</v>
      </c>
      <c r="T11" s="43">
        <f t="shared" ca="1" si="9"/>
        <v>50</v>
      </c>
      <c r="U11" s="43">
        <f t="shared" ca="1" si="10"/>
        <v>56.120045122283379</v>
      </c>
      <c r="V11" s="44">
        <f t="shared" ca="1" si="14"/>
        <v>53.060022561141693</v>
      </c>
      <c r="W11" s="45">
        <f t="shared" ca="1" si="11"/>
        <v>3.0600225611416931</v>
      </c>
    </row>
    <row r="12" spans="2:23" hidden="1">
      <c r="B12" t="s">
        <v>19</v>
      </c>
      <c r="C12" s="43">
        <f>EXP(1)^(C8*C7)</f>
        <v>1.0041753592911185</v>
      </c>
      <c r="E12" s="61">
        <v>10</v>
      </c>
      <c r="F12" s="64">
        <f t="shared" ca="1" si="12"/>
        <v>0.85694770831543476</v>
      </c>
      <c r="G12" s="58">
        <f t="shared" ca="1" si="0"/>
        <v>0.47513835309485941</v>
      </c>
      <c r="H12" s="58">
        <f t="shared" ca="1" si="0"/>
        <v>3.945645469571879E-2</v>
      </c>
      <c r="I12" s="58">
        <f t="shared" ca="1" si="0"/>
        <v>0.3593383465105231</v>
      </c>
      <c r="J12" s="65">
        <f t="shared" ca="1" si="0"/>
        <v>0.72879003996955383</v>
      </c>
      <c r="K12">
        <f t="shared" ca="1" si="13"/>
        <v>1</v>
      </c>
      <c r="L12">
        <f t="shared" ca="1" si="1"/>
        <v>0</v>
      </c>
      <c r="M12">
        <f t="shared" ca="1" si="2"/>
        <v>0</v>
      </c>
      <c r="N12">
        <f t="shared" ca="1" si="3"/>
        <v>0</v>
      </c>
      <c r="O12">
        <f t="shared" ca="1" si="4"/>
        <v>1</v>
      </c>
      <c r="P12" s="43">
        <f t="shared" si="5"/>
        <v>50</v>
      </c>
      <c r="Q12" s="43">
        <f t="shared" ref="Q12:U12" ca="1" si="15">IF(K12=1,P12*$C$10,P12*$C$11)</f>
        <v>56.120045122283379</v>
      </c>
      <c r="R12" s="43">
        <f t="shared" ca="1" si="15"/>
        <v>50</v>
      </c>
      <c r="S12" s="43">
        <f t="shared" ca="1" si="15"/>
        <v>44.547362614420535</v>
      </c>
      <c r="T12" s="43">
        <f t="shared" ca="1" si="15"/>
        <v>39.689350318013446</v>
      </c>
      <c r="U12" s="43">
        <f t="shared" ca="1" si="15"/>
        <v>44.547362614420535</v>
      </c>
      <c r="V12" s="44">
        <f t="shared" ca="1" si="14"/>
        <v>47.484020111522987</v>
      </c>
      <c r="W12" s="45">
        <f t="shared" ca="1" si="11"/>
        <v>-2.5159798884770126</v>
      </c>
    </row>
    <row r="13" spans="2:23">
      <c r="B13" t="s">
        <v>13</v>
      </c>
      <c r="C13" s="43">
        <f>(C12-C11)/(C10-C11)</f>
        <v>0.48920423992353129</v>
      </c>
      <c r="E13" s="62" cm="1">
        <f t="array" ref="E13:E22">_xlfn.SEQUENCE(10,1)</f>
        <v>1</v>
      </c>
      <c r="F13" s="66">
        <f ca="1">1-F3</f>
        <v>0.34988720781873051</v>
      </c>
      <c r="G13" s="59">
        <f t="shared" ref="G13:J13" ca="1" si="16">1-G3</f>
        <v>0.76009317566463275</v>
      </c>
      <c r="H13" s="59">
        <f t="shared" ca="1" si="16"/>
        <v>0.14209929667465493</v>
      </c>
      <c r="I13" s="59">
        <f t="shared" ca="1" si="16"/>
        <v>0.13552503179656339</v>
      </c>
      <c r="J13" s="59">
        <f t="shared" ca="1" si="16"/>
        <v>3.2408445435154754E-3</v>
      </c>
      <c r="K13">
        <f t="shared" ref="K13:K22" ca="1" si="17">IF(F13&gt;$C$13,1,0)</f>
        <v>0</v>
      </c>
      <c r="L13">
        <f t="shared" ref="L13:L22" ca="1" si="18">IF(G13&gt;$C$13,1,0)</f>
        <v>1</v>
      </c>
      <c r="M13">
        <f t="shared" ref="M13:M22" ca="1" si="19">IF(H13&gt;$C$13,1,0)</f>
        <v>0</v>
      </c>
      <c r="N13">
        <f t="shared" ref="N13:N22" ca="1" si="20">IF(I13&gt;$C$13,1,0)</f>
        <v>0</v>
      </c>
      <c r="O13">
        <f t="shared" ref="O13:O22" ca="1" si="21">IF(J13&gt;$C$13,1,0)</f>
        <v>0</v>
      </c>
      <c r="P13" s="55">
        <f t="shared" si="5"/>
        <v>50</v>
      </c>
      <c r="Q13" s="55">
        <f ca="1">IF(K13=1,P13*$C$10,P13*$C$11)</f>
        <v>44.547362614420535</v>
      </c>
      <c r="R13" s="55">
        <f ca="1">IF(L13=1,Q13*$C$10,Q13*$C$11)</f>
        <v>50</v>
      </c>
      <c r="S13" s="55">
        <f ca="1">IF(M13=1,R13*$C$10,R13*$C$11)</f>
        <v>44.547362614420535</v>
      </c>
      <c r="T13" s="55">
        <f ca="1">IF(N13=1,S13*$C$10,S13*$C$11)</f>
        <v>39.689350318013446</v>
      </c>
      <c r="U13" s="55">
        <f ca="1">IF(O13=1,T13*$C$10,T13*$C$11)</f>
        <v>35.361117610946238</v>
      </c>
      <c r="V13" s="56">
        <f ca="1">AVERAGE(P13:U13)</f>
        <v>44.024198859633458</v>
      </c>
      <c r="W13" s="57">
        <f t="shared" ca="1" si="11"/>
        <v>-5.9758011403665421</v>
      </c>
    </row>
    <row r="14" spans="2:23">
      <c r="E14" s="62">
        <v>2</v>
      </c>
      <c r="F14" s="66">
        <f t="shared" ref="F14:J14" ca="1" si="22">1-F4</f>
        <v>7.2762161516210178E-2</v>
      </c>
      <c r="G14" s="59">
        <f t="shared" ca="1" si="22"/>
        <v>0.86555731021030857</v>
      </c>
      <c r="H14" s="59">
        <f t="shared" ca="1" si="22"/>
        <v>0.36368312169687123</v>
      </c>
      <c r="I14" s="59">
        <f t="shared" ca="1" si="22"/>
        <v>0.84092863697590248</v>
      </c>
      <c r="J14" s="59">
        <f t="shared" ca="1" si="22"/>
        <v>0.620484251353845</v>
      </c>
      <c r="K14">
        <f t="shared" ca="1" si="17"/>
        <v>0</v>
      </c>
      <c r="L14">
        <f t="shared" ca="1" si="18"/>
        <v>1</v>
      </c>
      <c r="M14">
        <f t="shared" ca="1" si="19"/>
        <v>0</v>
      </c>
      <c r="N14">
        <f t="shared" ca="1" si="20"/>
        <v>1</v>
      </c>
      <c r="O14">
        <f t="shared" ca="1" si="21"/>
        <v>1</v>
      </c>
      <c r="P14" s="55">
        <f t="shared" ref="P14:P22" si="23">$C$3</f>
        <v>50</v>
      </c>
      <c r="Q14" s="55">
        <f t="shared" ref="Q14:U14" ca="1" si="24">IF(K14=1,P14*$C$10,P14*$C$11)</f>
        <v>44.547362614420535</v>
      </c>
      <c r="R14" s="55">
        <f t="shared" ca="1" si="24"/>
        <v>50</v>
      </c>
      <c r="S14" s="55">
        <f t="shared" ca="1" si="24"/>
        <v>44.547362614420535</v>
      </c>
      <c r="T14" s="55">
        <f t="shared" ca="1" si="24"/>
        <v>50</v>
      </c>
      <c r="U14" s="55">
        <f t="shared" ca="1" si="24"/>
        <v>56.120045122283379</v>
      </c>
      <c r="V14" s="56">
        <f t="shared" ref="V14:V22" ca="1" si="25">AVERAGE(P14:U14)</f>
        <v>49.202461725187412</v>
      </c>
      <c r="W14" s="57">
        <f t="shared" ref="W14:W22" ca="1" si="26">V14-$C$4</f>
        <v>-0.7975382748125881</v>
      </c>
    </row>
    <row r="15" spans="2:23">
      <c r="B15" s="26" t="s">
        <v>21</v>
      </c>
      <c r="C15" s="50">
        <f ca="1">AVERAGE(W3:W22)</f>
        <v>0.73056989213149914</v>
      </c>
      <c r="E15" s="62">
        <v>3</v>
      </c>
      <c r="F15" s="66">
        <f t="shared" ref="F15:J15" ca="1" si="27">1-F5</f>
        <v>0.11802968040047634</v>
      </c>
      <c r="G15" s="59">
        <f t="shared" ca="1" si="27"/>
        <v>1.7806580111939474E-2</v>
      </c>
      <c r="H15" s="59">
        <f t="shared" ca="1" si="27"/>
        <v>0.98272196163729675</v>
      </c>
      <c r="I15" s="59">
        <f t="shared" ca="1" si="27"/>
        <v>0.75705521697740175</v>
      </c>
      <c r="J15" s="59">
        <f t="shared" ca="1" si="27"/>
        <v>0.56760628638099131</v>
      </c>
      <c r="K15">
        <f t="shared" ca="1" si="17"/>
        <v>0</v>
      </c>
      <c r="L15">
        <f t="shared" ca="1" si="18"/>
        <v>0</v>
      </c>
      <c r="M15">
        <f t="shared" ca="1" si="19"/>
        <v>1</v>
      </c>
      <c r="N15">
        <f t="shared" ca="1" si="20"/>
        <v>1</v>
      </c>
      <c r="O15">
        <f t="shared" ca="1" si="21"/>
        <v>1</v>
      </c>
      <c r="P15" s="55">
        <f t="shared" si="23"/>
        <v>50</v>
      </c>
      <c r="Q15" s="55">
        <f t="shared" ref="Q15:U15" ca="1" si="28">IF(K15=1,P15*$C$10,P15*$C$11)</f>
        <v>44.547362614420535</v>
      </c>
      <c r="R15" s="55">
        <f t="shared" ca="1" si="28"/>
        <v>39.689350318013446</v>
      </c>
      <c r="S15" s="55">
        <f t="shared" ca="1" si="28"/>
        <v>44.547362614420535</v>
      </c>
      <c r="T15" s="55">
        <f t="shared" ca="1" si="28"/>
        <v>50</v>
      </c>
      <c r="U15" s="55">
        <f t="shared" ca="1" si="28"/>
        <v>56.120045122283379</v>
      </c>
      <c r="V15" s="56">
        <f t="shared" ca="1" si="25"/>
        <v>47.484020111522987</v>
      </c>
      <c r="W15" s="57">
        <f t="shared" ca="1" si="26"/>
        <v>-2.5159798884770126</v>
      </c>
    </row>
    <row r="16" spans="2:23">
      <c r="B16" s="49" t="s">
        <v>22</v>
      </c>
      <c r="C16" s="51">
        <f ca="1">IF(C15&gt;0,EXP(-C8*(C5/12))*C15,0)</f>
        <v>0.71550713457067638</v>
      </c>
      <c r="E16" s="62">
        <v>4</v>
      </c>
      <c r="F16" s="66">
        <f t="shared" ref="F16:J16" ca="1" si="29">1-F6</f>
        <v>0.78736022621295465</v>
      </c>
      <c r="G16" s="59">
        <f t="shared" ca="1" si="29"/>
        <v>0.4693752412356732</v>
      </c>
      <c r="H16" s="59">
        <f t="shared" ca="1" si="29"/>
        <v>0.74561336186925686</v>
      </c>
      <c r="I16" s="59">
        <f t="shared" ca="1" si="29"/>
        <v>0.89641574232335308</v>
      </c>
      <c r="J16" s="59">
        <f t="shared" ca="1" si="29"/>
        <v>0.69634890835689378</v>
      </c>
      <c r="K16">
        <f t="shared" ca="1" si="17"/>
        <v>1</v>
      </c>
      <c r="L16">
        <f t="shared" ca="1" si="18"/>
        <v>0</v>
      </c>
      <c r="M16">
        <f t="shared" ca="1" si="19"/>
        <v>1</v>
      </c>
      <c r="N16">
        <f t="shared" ca="1" si="20"/>
        <v>1</v>
      </c>
      <c r="O16">
        <f t="shared" ca="1" si="21"/>
        <v>1</v>
      </c>
      <c r="P16" s="55">
        <f t="shared" si="23"/>
        <v>50</v>
      </c>
      <c r="Q16" s="55">
        <f t="shared" ref="Q16:U16" ca="1" si="30">IF(K16=1,P16*$C$10,P16*$C$11)</f>
        <v>56.120045122283379</v>
      </c>
      <c r="R16" s="55">
        <f t="shared" ca="1" si="30"/>
        <v>50</v>
      </c>
      <c r="S16" s="55">
        <f t="shared" ca="1" si="30"/>
        <v>56.120045122283379</v>
      </c>
      <c r="T16" s="55">
        <f t="shared" ca="1" si="30"/>
        <v>62.989189290542448</v>
      </c>
      <c r="U16" s="55">
        <f t="shared" ca="1" si="30"/>
        <v>70.699122904025828</v>
      </c>
      <c r="V16" s="56">
        <f t="shared" ca="1" si="25"/>
        <v>57.65473373985585</v>
      </c>
      <c r="W16" s="57">
        <f t="shared" ca="1" si="26"/>
        <v>7.6547337398558497</v>
      </c>
    </row>
    <row r="17" spans="2:23">
      <c r="E17" s="62">
        <v>5</v>
      </c>
      <c r="F17" s="66">
        <f t="shared" ref="F17:J17" ca="1" si="31">1-F7</f>
        <v>0.62706239190819579</v>
      </c>
      <c r="G17" s="59">
        <f t="shared" ca="1" si="31"/>
        <v>0.27763293783900833</v>
      </c>
      <c r="H17" s="59">
        <f t="shared" ca="1" si="31"/>
        <v>0.12724972962662151</v>
      </c>
      <c r="I17" s="59">
        <f t="shared" ca="1" si="31"/>
        <v>0.99300700397774966</v>
      </c>
      <c r="J17" s="59">
        <f t="shared" ca="1" si="31"/>
        <v>0.52802046551181658</v>
      </c>
      <c r="K17">
        <f t="shared" ca="1" si="17"/>
        <v>1</v>
      </c>
      <c r="L17">
        <f t="shared" ca="1" si="18"/>
        <v>0</v>
      </c>
      <c r="M17">
        <f t="shared" ca="1" si="19"/>
        <v>0</v>
      </c>
      <c r="N17">
        <f t="shared" ca="1" si="20"/>
        <v>1</v>
      </c>
      <c r="O17">
        <f t="shared" ca="1" si="21"/>
        <v>1</v>
      </c>
      <c r="P17" s="55">
        <f t="shared" si="23"/>
        <v>50</v>
      </c>
      <c r="Q17" s="55">
        <f t="shared" ref="Q17:U17" ca="1" si="32">IF(K17=1,P17*$C$10,P17*$C$11)</f>
        <v>56.120045122283379</v>
      </c>
      <c r="R17" s="55">
        <f t="shared" ca="1" si="32"/>
        <v>50</v>
      </c>
      <c r="S17" s="55">
        <f t="shared" ca="1" si="32"/>
        <v>44.547362614420535</v>
      </c>
      <c r="T17" s="55">
        <f t="shared" ca="1" si="32"/>
        <v>50</v>
      </c>
      <c r="U17" s="55">
        <f t="shared" ca="1" si="32"/>
        <v>56.120045122283379</v>
      </c>
      <c r="V17" s="56">
        <f t="shared" ca="1" si="25"/>
        <v>51.131242143164549</v>
      </c>
      <c r="W17" s="57">
        <f t="shared" ca="1" si="26"/>
        <v>1.131242143164549</v>
      </c>
    </row>
    <row r="18" spans="2:23">
      <c r="B18" s="26" t="s">
        <v>8</v>
      </c>
      <c r="C18" s="50">
        <f ca="1">_xlfn.STDEV.P(W3:W22)</f>
        <v>6.3606783905670179</v>
      </c>
      <c r="E18" s="62">
        <v>6</v>
      </c>
      <c r="F18" s="66">
        <f t="shared" ref="F18:J18" ca="1" si="33">1-F8</f>
        <v>0.38219231582570279</v>
      </c>
      <c r="G18" s="59">
        <f t="shared" ca="1" si="33"/>
        <v>0.14573737672774745</v>
      </c>
      <c r="H18" s="59">
        <f t="shared" ca="1" si="33"/>
        <v>0.33957058150803265</v>
      </c>
      <c r="I18" s="59">
        <f t="shared" ca="1" si="33"/>
        <v>0.30502307543518647</v>
      </c>
      <c r="J18" s="59">
        <f t="shared" ca="1" si="33"/>
        <v>9.814220618068914E-2</v>
      </c>
      <c r="K18">
        <f t="shared" ca="1" si="17"/>
        <v>0</v>
      </c>
      <c r="L18">
        <f t="shared" ca="1" si="18"/>
        <v>0</v>
      </c>
      <c r="M18">
        <f t="shared" ca="1" si="19"/>
        <v>0</v>
      </c>
      <c r="N18">
        <f t="shared" ca="1" si="20"/>
        <v>0</v>
      </c>
      <c r="O18">
        <f t="shared" ca="1" si="21"/>
        <v>0</v>
      </c>
      <c r="P18" s="55">
        <f t="shared" si="23"/>
        <v>50</v>
      </c>
      <c r="Q18" s="55">
        <f t="shared" ref="Q18:U18" ca="1" si="34">IF(K18=1,P18*$C$10,P18*$C$11)</f>
        <v>44.547362614420535</v>
      </c>
      <c r="R18" s="55">
        <f t="shared" ca="1" si="34"/>
        <v>39.689350318013446</v>
      </c>
      <c r="S18" s="55">
        <f t="shared" ca="1" si="34"/>
        <v>35.361117610946238</v>
      </c>
      <c r="T18" s="55">
        <f t="shared" ca="1" si="34"/>
        <v>31.50489057331988</v>
      </c>
      <c r="U18" s="55">
        <f t="shared" ca="1" si="34"/>
        <v>28.069195689946397</v>
      </c>
      <c r="V18" s="56">
        <f t="shared" ca="1" si="25"/>
        <v>38.195319467774418</v>
      </c>
      <c r="W18" s="57">
        <f t="shared" ca="1" si="26"/>
        <v>-11.804680532225582</v>
      </c>
    </row>
    <row r="19" spans="2:23">
      <c r="B19" s="26" t="s">
        <v>7</v>
      </c>
      <c r="C19" s="50">
        <f ca="1">C18/SQRT(E22+E12)</f>
        <v>1.4222909264321808</v>
      </c>
      <c r="E19" s="62">
        <v>7</v>
      </c>
      <c r="F19" s="66">
        <f t="shared" ref="F19:J19" ca="1" si="35">1-F9</f>
        <v>0.54711712961438252</v>
      </c>
      <c r="G19" s="59">
        <f t="shared" ca="1" si="35"/>
        <v>0.34750012169710021</v>
      </c>
      <c r="H19" s="59">
        <f t="shared" ca="1" si="35"/>
        <v>0.69795648647264175</v>
      </c>
      <c r="I19" s="59">
        <f t="shared" ca="1" si="35"/>
        <v>0.6841653094542921</v>
      </c>
      <c r="J19" s="59">
        <f t="shared" ca="1" si="35"/>
        <v>0.95456045242771703</v>
      </c>
      <c r="K19">
        <f t="shared" ca="1" si="17"/>
        <v>1</v>
      </c>
      <c r="L19">
        <f t="shared" ca="1" si="18"/>
        <v>0</v>
      </c>
      <c r="M19">
        <f t="shared" ca="1" si="19"/>
        <v>1</v>
      </c>
      <c r="N19">
        <f t="shared" ca="1" si="20"/>
        <v>1</v>
      </c>
      <c r="O19">
        <f t="shared" ca="1" si="21"/>
        <v>1</v>
      </c>
      <c r="P19" s="55">
        <f t="shared" si="23"/>
        <v>50</v>
      </c>
      <c r="Q19" s="55">
        <f t="shared" ref="Q19:U19" ca="1" si="36">IF(K19=1,P19*$C$10,P19*$C$11)</f>
        <v>56.120045122283379</v>
      </c>
      <c r="R19" s="55">
        <f t="shared" ca="1" si="36"/>
        <v>50</v>
      </c>
      <c r="S19" s="55">
        <f t="shared" ca="1" si="36"/>
        <v>56.120045122283379</v>
      </c>
      <c r="T19" s="55">
        <f t="shared" ca="1" si="36"/>
        <v>62.989189290542448</v>
      </c>
      <c r="U19" s="55">
        <f t="shared" ca="1" si="36"/>
        <v>70.699122904025828</v>
      </c>
      <c r="V19" s="56">
        <f t="shared" ca="1" si="25"/>
        <v>57.65473373985585</v>
      </c>
      <c r="W19" s="57">
        <f t="shared" ca="1" si="26"/>
        <v>7.6547337398558497</v>
      </c>
    </row>
    <row r="20" spans="2:23">
      <c r="E20" s="62">
        <v>8</v>
      </c>
      <c r="F20" s="66">
        <f t="shared" ref="F20:J20" ca="1" si="37">1-F10</f>
        <v>0.35575653435153753</v>
      </c>
      <c r="G20" s="59">
        <f t="shared" ca="1" si="37"/>
        <v>0.33237687417603479</v>
      </c>
      <c r="H20" s="59">
        <f t="shared" ca="1" si="37"/>
        <v>0.73500914749934143</v>
      </c>
      <c r="I20" s="59">
        <f t="shared" ca="1" si="37"/>
        <v>0.58792815967765877</v>
      </c>
      <c r="J20" s="59">
        <f t="shared" ca="1" si="37"/>
        <v>0.53698702733755466</v>
      </c>
      <c r="K20">
        <f t="shared" ca="1" si="17"/>
        <v>0</v>
      </c>
      <c r="L20">
        <f t="shared" ca="1" si="18"/>
        <v>0</v>
      </c>
      <c r="M20">
        <f t="shared" ca="1" si="19"/>
        <v>1</v>
      </c>
      <c r="N20">
        <f t="shared" ca="1" si="20"/>
        <v>1</v>
      </c>
      <c r="O20">
        <f t="shared" ca="1" si="21"/>
        <v>1</v>
      </c>
      <c r="P20" s="55">
        <f t="shared" si="23"/>
        <v>50</v>
      </c>
      <c r="Q20" s="55">
        <f t="shared" ref="Q20:U20" ca="1" si="38">IF(K20=1,P20*$C$10,P20*$C$11)</f>
        <v>44.547362614420535</v>
      </c>
      <c r="R20" s="55">
        <f t="shared" ca="1" si="38"/>
        <v>39.689350318013446</v>
      </c>
      <c r="S20" s="55">
        <f t="shared" ca="1" si="38"/>
        <v>44.547362614420535</v>
      </c>
      <c r="T20" s="55">
        <f t="shared" ca="1" si="38"/>
        <v>50</v>
      </c>
      <c r="U20" s="55">
        <f t="shared" ca="1" si="38"/>
        <v>56.120045122283379</v>
      </c>
      <c r="V20" s="56">
        <f t="shared" ca="1" si="25"/>
        <v>47.484020111522987</v>
      </c>
      <c r="W20" s="57">
        <f t="shared" ca="1" si="26"/>
        <v>-2.5159798884770126</v>
      </c>
    </row>
    <row r="21" spans="2:23">
      <c r="E21" s="62">
        <v>9</v>
      </c>
      <c r="F21" s="66">
        <f t="shared" ref="F21:J21" ca="1" si="39">1-F11</f>
        <v>0.4010367958069897</v>
      </c>
      <c r="G21" s="59">
        <f t="shared" ca="1" si="39"/>
        <v>0.91013438360475851</v>
      </c>
      <c r="H21" s="59">
        <f t="shared" ca="1" si="39"/>
        <v>0.11722040044441462</v>
      </c>
      <c r="I21" s="59">
        <f t="shared" ca="1" si="39"/>
        <v>0.65399955488518347</v>
      </c>
      <c r="J21" s="59">
        <f t="shared" ca="1" si="39"/>
        <v>0.24102524561690108</v>
      </c>
      <c r="K21">
        <f t="shared" ca="1" si="17"/>
        <v>0</v>
      </c>
      <c r="L21">
        <f t="shared" ca="1" si="18"/>
        <v>1</v>
      </c>
      <c r="M21">
        <f t="shared" ca="1" si="19"/>
        <v>0</v>
      </c>
      <c r="N21">
        <f t="shared" ca="1" si="20"/>
        <v>1</v>
      </c>
      <c r="O21">
        <f t="shared" ca="1" si="21"/>
        <v>0</v>
      </c>
      <c r="P21" s="55">
        <f t="shared" si="23"/>
        <v>50</v>
      </c>
      <c r="Q21" s="55">
        <f t="shared" ref="Q21:U21" ca="1" si="40">IF(K21=1,P21*$C$10,P21*$C$11)</f>
        <v>44.547362614420535</v>
      </c>
      <c r="R21" s="55">
        <f t="shared" ca="1" si="40"/>
        <v>50</v>
      </c>
      <c r="S21" s="55">
        <f t="shared" ca="1" si="40"/>
        <v>44.547362614420535</v>
      </c>
      <c r="T21" s="55">
        <f t="shared" ca="1" si="40"/>
        <v>50</v>
      </c>
      <c r="U21" s="55">
        <f t="shared" ca="1" si="40"/>
        <v>44.547362614420535</v>
      </c>
      <c r="V21" s="56">
        <f t="shared" ca="1" si="25"/>
        <v>47.273681307210268</v>
      </c>
      <c r="W21" s="57">
        <f t="shared" ca="1" si="26"/>
        <v>-2.7263186927897323</v>
      </c>
    </row>
    <row r="22" spans="2:23">
      <c r="E22" s="62">
        <v>10</v>
      </c>
      <c r="F22" s="66">
        <f t="shared" ref="F22:J22" ca="1" si="41">1-F12</f>
        <v>0.14305229168456524</v>
      </c>
      <c r="G22" s="59">
        <f t="shared" ca="1" si="41"/>
        <v>0.52486164690514059</v>
      </c>
      <c r="H22" s="59">
        <f t="shared" ca="1" si="41"/>
        <v>0.96054354530428121</v>
      </c>
      <c r="I22" s="59">
        <f t="shared" ca="1" si="41"/>
        <v>0.6406616534894769</v>
      </c>
      <c r="J22" s="59">
        <f t="shared" ca="1" si="41"/>
        <v>0.27120996003044617</v>
      </c>
      <c r="K22">
        <f t="shared" ca="1" si="17"/>
        <v>0</v>
      </c>
      <c r="L22">
        <f t="shared" ca="1" si="18"/>
        <v>1</v>
      </c>
      <c r="M22">
        <f t="shared" ca="1" si="19"/>
        <v>1</v>
      </c>
      <c r="N22">
        <f t="shared" ca="1" si="20"/>
        <v>1</v>
      </c>
      <c r="O22">
        <f t="shared" ca="1" si="21"/>
        <v>0</v>
      </c>
      <c r="P22" s="55">
        <f t="shared" si="23"/>
        <v>50</v>
      </c>
      <c r="Q22" s="55">
        <f t="shared" ref="Q22:U22" ca="1" si="42">IF(K22=1,P22*$C$10,P22*$C$11)</f>
        <v>44.547362614420535</v>
      </c>
      <c r="R22" s="55">
        <f t="shared" ca="1" si="42"/>
        <v>50</v>
      </c>
      <c r="S22" s="55">
        <f t="shared" ca="1" si="42"/>
        <v>56.120045122283379</v>
      </c>
      <c r="T22" s="55">
        <f t="shared" ca="1" si="42"/>
        <v>62.989189290542448</v>
      </c>
      <c r="U22" s="55">
        <f t="shared" ca="1" si="42"/>
        <v>56.120045122283379</v>
      </c>
      <c r="V22" s="56">
        <f t="shared" ca="1" si="25"/>
        <v>53.296107024921632</v>
      </c>
      <c r="W22" s="57">
        <f t="shared" ca="1" si="26"/>
        <v>3.296107024921632</v>
      </c>
    </row>
    <row r="23" spans="2:23">
      <c r="F23" s="58"/>
      <c r="G23" s="58"/>
      <c r="H23" s="58"/>
      <c r="I23" s="58"/>
      <c r="J23" s="58"/>
      <c r="P23" s="43"/>
      <c r="Q23" s="43"/>
      <c r="R23" s="43"/>
      <c r="S23" s="43"/>
      <c r="T23" s="43"/>
      <c r="U23" s="43"/>
      <c r="V23" s="53"/>
      <c r="W23" s="54"/>
    </row>
    <row r="24" spans="2:23">
      <c r="F24" s="58"/>
      <c r="G24" s="58"/>
      <c r="H24" s="58"/>
      <c r="I24" s="58"/>
      <c r="J24" s="58"/>
      <c r="P24" s="43"/>
      <c r="Q24" s="43"/>
      <c r="R24" s="43"/>
      <c r="S24" s="43"/>
      <c r="T24" s="43"/>
      <c r="U24" s="43"/>
      <c r="V24" s="53"/>
      <c r="W24" s="54"/>
    </row>
    <row r="25" spans="2:23">
      <c r="F25" s="58"/>
      <c r="G25" s="58"/>
      <c r="H25" s="58"/>
      <c r="I25" s="58"/>
      <c r="J25" s="58"/>
      <c r="P25" s="43"/>
      <c r="Q25" s="43"/>
      <c r="R25" s="43"/>
      <c r="S25" s="43"/>
      <c r="T25" s="43"/>
      <c r="U25" s="43"/>
      <c r="V25" s="53"/>
      <c r="W25" s="54"/>
    </row>
    <row r="26" spans="2:23">
      <c r="F26" s="58"/>
      <c r="G26" s="58"/>
      <c r="H26" s="58"/>
      <c r="I26" s="58"/>
      <c r="J26" s="58"/>
      <c r="P26" s="43"/>
      <c r="Q26" s="43"/>
      <c r="R26" s="43"/>
      <c r="S26" s="43"/>
      <c r="T26" s="43"/>
      <c r="U26" s="43"/>
      <c r="V26" s="53"/>
      <c r="W26" s="54"/>
    </row>
    <row r="27" spans="2:23">
      <c r="F27" s="58"/>
      <c r="G27" s="58"/>
      <c r="H27" s="58"/>
      <c r="I27" s="58"/>
      <c r="J27" s="58"/>
      <c r="P27" s="43"/>
      <c r="Q27" s="43"/>
      <c r="R27" s="43"/>
      <c r="S27" s="43"/>
      <c r="T27" s="43"/>
      <c r="U27" s="43"/>
      <c r="V27" s="53"/>
      <c r="W27" s="54"/>
    </row>
    <row r="28" spans="2:23">
      <c r="F28" s="58"/>
      <c r="G28" s="58"/>
      <c r="H28" s="58"/>
      <c r="I28" s="58"/>
      <c r="J28" s="58"/>
      <c r="P28" s="43"/>
      <c r="Q28" s="43"/>
      <c r="R28" s="43"/>
      <c r="S28" s="43"/>
      <c r="T28" s="43"/>
      <c r="U28" s="43"/>
      <c r="V28" s="53"/>
      <c r="W28" s="54"/>
    </row>
    <row r="29" spans="2:23">
      <c r="F29" s="58"/>
      <c r="G29" s="58"/>
      <c r="H29" s="58"/>
      <c r="I29" s="58"/>
      <c r="J29" s="58"/>
      <c r="P29" s="43"/>
      <c r="Q29" s="43"/>
      <c r="R29" s="43"/>
      <c r="S29" s="43"/>
      <c r="T29" s="43"/>
      <c r="U29" s="43"/>
      <c r="V29" s="53"/>
      <c r="W29" s="54"/>
    </row>
    <row r="30" spans="2:23">
      <c r="F30" s="58"/>
      <c r="G30" s="58"/>
      <c r="H30" s="58"/>
      <c r="I30" s="58"/>
      <c r="J30" s="58"/>
      <c r="P30" s="43"/>
      <c r="Q30" s="43"/>
      <c r="R30" s="43"/>
      <c r="S30" s="43"/>
      <c r="T30" s="43"/>
      <c r="U30" s="43"/>
      <c r="V30" s="53"/>
      <c r="W30" s="54"/>
    </row>
    <row r="31" spans="2:23">
      <c r="F31" s="58"/>
      <c r="G31" s="58"/>
      <c r="H31" s="58"/>
      <c r="I31" s="58"/>
      <c r="J31" s="58"/>
      <c r="P31" s="43"/>
      <c r="Q31" s="43"/>
      <c r="R31" s="43"/>
      <c r="S31" s="43"/>
      <c r="T31" s="43"/>
      <c r="U31" s="43"/>
      <c r="V31" s="53"/>
      <c r="W31" s="54"/>
    </row>
    <row r="32" spans="2:23">
      <c r="F32" s="58"/>
      <c r="G32" s="58"/>
      <c r="H32" s="58"/>
      <c r="I32" s="58"/>
      <c r="J32" s="58"/>
      <c r="P32" s="43"/>
      <c r="Q32" s="43"/>
      <c r="R32" s="43"/>
      <c r="S32" s="43"/>
      <c r="T32" s="43"/>
      <c r="U32" s="43"/>
      <c r="V32" s="53"/>
      <c r="W32" s="54"/>
    </row>
    <row r="33" spans="6:23">
      <c r="F33" s="58"/>
      <c r="G33" s="58"/>
      <c r="H33" s="58"/>
      <c r="I33" s="58"/>
      <c r="J33" s="58"/>
      <c r="P33" s="43"/>
      <c r="Q33" s="43"/>
      <c r="R33" s="43"/>
      <c r="S33" s="43"/>
      <c r="T33" s="43"/>
      <c r="U33" s="43"/>
      <c r="V33" s="53"/>
      <c r="W33" s="54"/>
    </row>
    <row r="34" spans="6:23">
      <c r="F34" s="58"/>
      <c r="G34" s="58"/>
      <c r="H34" s="58"/>
      <c r="I34" s="58"/>
      <c r="J34" s="58"/>
      <c r="P34" s="43"/>
      <c r="Q34" s="43"/>
      <c r="R34" s="43"/>
      <c r="S34" s="43"/>
      <c r="T34" s="43"/>
      <c r="U34" s="43"/>
      <c r="V34" s="53"/>
      <c r="W34" s="54"/>
    </row>
    <row r="35" spans="6:23">
      <c r="F35" s="58"/>
      <c r="G35" s="58"/>
      <c r="H35" s="58"/>
      <c r="I35" s="58"/>
      <c r="J35" s="58"/>
      <c r="P35" s="43"/>
      <c r="Q35" s="43"/>
      <c r="R35" s="43"/>
      <c r="S35" s="43"/>
      <c r="T35" s="43"/>
      <c r="U35" s="43"/>
      <c r="V35" s="53"/>
      <c r="W35" s="54"/>
    </row>
    <row r="36" spans="6:23">
      <c r="F36" s="58"/>
      <c r="G36" s="58"/>
      <c r="H36" s="58"/>
      <c r="I36" s="58"/>
      <c r="J36" s="58"/>
      <c r="P36" s="43"/>
      <c r="Q36" s="43"/>
      <c r="R36" s="43"/>
      <c r="S36" s="43"/>
      <c r="T36" s="43"/>
      <c r="U36" s="43"/>
      <c r="V36" s="53"/>
      <c r="W36" s="54"/>
    </row>
    <row r="37" spans="6:23">
      <c r="F37" s="58"/>
      <c r="G37" s="58"/>
      <c r="H37" s="58"/>
      <c r="I37" s="58"/>
      <c r="J37" s="58"/>
      <c r="P37" s="43"/>
      <c r="Q37" s="43"/>
      <c r="R37" s="43"/>
      <c r="S37" s="43"/>
      <c r="T37" s="43"/>
      <c r="U37" s="43"/>
      <c r="V37" s="53"/>
      <c r="W37" s="54"/>
    </row>
    <row r="38" spans="6:23">
      <c r="F38" s="58"/>
      <c r="G38" s="58"/>
      <c r="H38" s="58"/>
      <c r="I38" s="58"/>
      <c r="J38" s="58"/>
      <c r="P38" s="43"/>
      <c r="Q38" s="43"/>
      <c r="R38" s="43"/>
      <c r="S38" s="43"/>
      <c r="T38" s="43"/>
      <c r="U38" s="43"/>
      <c r="V38" s="53"/>
      <c r="W38" s="54"/>
    </row>
    <row r="39" spans="6:23">
      <c r="F39" s="58"/>
      <c r="G39" s="58"/>
      <c r="H39" s="58"/>
      <c r="I39" s="58"/>
      <c r="J39" s="58"/>
      <c r="P39" s="43"/>
      <c r="Q39" s="43"/>
      <c r="R39" s="43"/>
      <c r="S39" s="43"/>
      <c r="T39" s="43"/>
      <c r="U39" s="43"/>
      <c r="V39" s="53"/>
      <c r="W39" s="54"/>
    </row>
    <row r="40" spans="6:23">
      <c r="F40" s="58"/>
      <c r="G40" s="58"/>
      <c r="H40" s="58"/>
      <c r="I40" s="58"/>
      <c r="J40" s="58"/>
      <c r="P40" s="43"/>
      <c r="Q40" s="43"/>
      <c r="R40" s="43"/>
      <c r="S40" s="43"/>
      <c r="T40" s="43"/>
      <c r="U40" s="43"/>
      <c r="V40" s="53"/>
      <c r="W40" s="54"/>
    </row>
    <row r="41" spans="6:23">
      <c r="F41" s="58"/>
      <c r="G41" s="58"/>
      <c r="H41" s="58"/>
      <c r="I41" s="58"/>
      <c r="J41" s="58"/>
      <c r="P41" s="43"/>
      <c r="Q41" s="43"/>
      <c r="R41" s="43"/>
      <c r="S41" s="43"/>
      <c r="T41" s="43"/>
      <c r="U41" s="43"/>
      <c r="V41" s="53"/>
      <c r="W41" s="54"/>
    </row>
    <row r="42" spans="6:23">
      <c r="F42" s="58"/>
      <c r="G42" s="58"/>
      <c r="H42" s="58"/>
      <c r="I42" s="58"/>
      <c r="J42" s="58"/>
      <c r="P42" s="43"/>
      <c r="Q42" s="43"/>
      <c r="R42" s="43"/>
      <c r="S42" s="43"/>
      <c r="T42" s="43"/>
      <c r="U42" s="43"/>
      <c r="V42" s="53"/>
      <c r="W42" s="54"/>
    </row>
    <row r="43" spans="6:23">
      <c r="P43" s="43"/>
      <c r="Q43" s="43"/>
      <c r="R43" s="43"/>
      <c r="S43" s="43"/>
      <c r="T43" s="43"/>
      <c r="U43" s="43"/>
      <c r="V43" s="53"/>
      <c r="W43" s="54"/>
    </row>
    <row r="44" spans="6:23">
      <c r="P44" s="43"/>
      <c r="Q44" s="43"/>
      <c r="R44" s="43"/>
      <c r="S44" s="43"/>
      <c r="T44" s="43"/>
      <c r="U44" s="43"/>
      <c r="V44" s="53"/>
      <c r="W44" s="54"/>
    </row>
    <row r="45" spans="6:23">
      <c r="P45" s="43"/>
      <c r="Q45" s="43"/>
      <c r="R45" s="43"/>
      <c r="S45" s="43"/>
      <c r="T45" s="43"/>
      <c r="U45" s="43"/>
      <c r="V45" s="53"/>
      <c r="W45" s="54"/>
    </row>
    <row r="46" spans="6:23">
      <c r="P46" s="43"/>
      <c r="Q46" s="43"/>
      <c r="R46" s="43"/>
      <c r="S46" s="43"/>
      <c r="T46" s="43"/>
      <c r="U46" s="43"/>
      <c r="V46" s="53"/>
      <c r="W46" s="54"/>
    </row>
    <row r="47" spans="6:23">
      <c r="P47" s="43"/>
      <c r="Q47" s="43"/>
      <c r="R47" s="43"/>
      <c r="S47" s="43"/>
      <c r="T47" s="43"/>
      <c r="U47" s="43"/>
      <c r="V47" s="53"/>
      <c r="W47" s="54"/>
    </row>
    <row r="48" spans="6:23">
      <c r="P48" s="43"/>
      <c r="Q48" s="43"/>
      <c r="R48" s="43"/>
      <c r="S48" s="43"/>
      <c r="T48" s="43"/>
      <c r="U48" s="43"/>
      <c r="V48" s="53"/>
      <c r="W48" s="54"/>
    </row>
    <row r="49" spans="16:23">
      <c r="P49" s="43"/>
      <c r="Q49" s="43"/>
      <c r="R49" s="43"/>
      <c r="S49" s="43"/>
      <c r="T49" s="43"/>
      <c r="U49" s="43"/>
      <c r="V49" s="53"/>
      <c r="W49" s="54"/>
    </row>
    <row r="50" spans="16:23">
      <c r="P50" s="43"/>
      <c r="Q50" s="43"/>
      <c r="R50" s="43"/>
      <c r="S50" s="43"/>
      <c r="T50" s="43"/>
      <c r="U50" s="43"/>
      <c r="V50" s="53"/>
      <c r="W50" s="54"/>
    </row>
    <row r="51" spans="16:23">
      <c r="P51" s="43"/>
      <c r="Q51" s="43"/>
      <c r="R51" s="43"/>
      <c r="S51" s="43"/>
      <c r="T51" s="43"/>
      <c r="U51" s="43"/>
      <c r="V51" s="53"/>
      <c r="W51" s="54"/>
    </row>
    <row r="52" spans="16:23">
      <c r="P52" s="43"/>
      <c r="Q52" s="43"/>
      <c r="R52" s="43"/>
      <c r="S52" s="43"/>
      <c r="T52" s="43"/>
      <c r="U52" s="43"/>
      <c r="V52" s="53"/>
      <c r="W52" s="54"/>
    </row>
    <row r="53" spans="16:23">
      <c r="P53" s="43"/>
      <c r="Q53" s="43"/>
      <c r="R53" s="43"/>
      <c r="S53" s="43"/>
      <c r="T53" s="43"/>
      <c r="U53" s="43"/>
      <c r="V53" s="53"/>
      <c r="W53" s="54"/>
    </row>
    <row r="54" spans="16:23">
      <c r="P54" s="43"/>
      <c r="Q54" s="43"/>
      <c r="R54" s="43"/>
      <c r="S54" s="43"/>
      <c r="T54" s="43"/>
      <c r="U54" s="43"/>
      <c r="V54" s="53"/>
      <c r="W54" s="54"/>
    </row>
    <row r="55" spans="16:23">
      <c r="P55" s="43"/>
      <c r="Q55" s="43"/>
      <c r="R55" s="43"/>
      <c r="S55" s="43"/>
      <c r="T55" s="43"/>
      <c r="U55" s="43"/>
      <c r="V55" s="53"/>
      <c r="W55" s="54"/>
    </row>
    <row r="56" spans="16:23">
      <c r="P56" s="43"/>
      <c r="Q56" s="43"/>
      <c r="R56" s="43"/>
      <c r="S56" s="43"/>
      <c r="T56" s="43"/>
      <c r="U56" s="43"/>
      <c r="V56" s="53"/>
      <c r="W56" s="54"/>
    </row>
    <row r="57" spans="16:23">
      <c r="P57" s="43"/>
      <c r="Q57" s="43"/>
      <c r="R57" s="43"/>
      <c r="S57" s="43"/>
      <c r="T57" s="43"/>
      <c r="U57" s="43"/>
      <c r="V57" s="53"/>
      <c r="W57" s="54"/>
    </row>
    <row r="58" spans="16:23">
      <c r="P58" s="43"/>
      <c r="Q58" s="43"/>
      <c r="R58" s="43"/>
      <c r="S58" s="43"/>
      <c r="T58" s="43"/>
      <c r="U58" s="43"/>
      <c r="V58" s="53"/>
      <c r="W58" s="54"/>
    </row>
    <row r="59" spans="16:23">
      <c r="P59" s="43"/>
      <c r="Q59" s="43"/>
      <c r="R59" s="43"/>
      <c r="S59" s="43"/>
      <c r="T59" s="43"/>
      <c r="U59" s="43"/>
      <c r="V59" s="53"/>
      <c r="W59" s="54"/>
    </row>
    <row r="60" spans="16:23">
      <c r="P60" s="43"/>
      <c r="Q60" s="43"/>
      <c r="R60" s="43"/>
      <c r="S60" s="43"/>
      <c r="T60" s="43"/>
      <c r="U60" s="43"/>
      <c r="V60" s="53"/>
      <c r="W60" s="54"/>
    </row>
    <row r="61" spans="16:23">
      <c r="P61" s="43"/>
      <c r="Q61" s="43"/>
      <c r="R61" s="43"/>
      <c r="S61" s="43"/>
      <c r="T61" s="43"/>
      <c r="U61" s="43"/>
      <c r="V61" s="53"/>
      <c r="W61" s="54"/>
    </row>
    <row r="62" spans="16:23">
      <c r="P62" s="43"/>
      <c r="Q62" s="43"/>
      <c r="R62" s="43"/>
      <c r="S62" s="43"/>
      <c r="T62" s="43"/>
      <c r="U62" s="43"/>
      <c r="V62" s="53"/>
      <c r="W62" s="54"/>
    </row>
    <row r="63" spans="16:23">
      <c r="P63" s="43"/>
      <c r="Q63" s="43"/>
      <c r="R63" s="43"/>
      <c r="S63" s="43"/>
      <c r="T63" s="43"/>
      <c r="U63" s="43"/>
      <c r="V63" s="53"/>
      <c r="W63" s="54"/>
    </row>
    <row r="64" spans="16:23">
      <c r="P64" s="43"/>
      <c r="Q64" s="43"/>
      <c r="R64" s="43"/>
      <c r="S64" s="43"/>
      <c r="T64" s="43"/>
      <c r="U64" s="43"/>
      <c r="V64" s="53"/>
      <c r="W64" s="54"/>
    </row>
    <row r="65" spans="16:23">
      <c r="P65" s="43"/>
      <c r="Q65" s="43"/>
      <c r="R65" s="43"/>
      <c r="S65" s="43"/>
      <c r="T65" s="43"/>
      <c r="U65" s="43"/>
      <c r="V65" s="53"/>
      <c r="W65" s="54"/>
    </row>
    <row r="66" spans="16:23">
      <c r="P66" s="43"/>
      <c r="Q66" s="43"/>
      <c r="R66" s="43"/>
      <c r="S66" s="43"/>
      <c r="T66" s="43"/>
      <c r="U66" s="43"/>
      <c r="V66" s="53"/>
      <c r="W66" s="54"/>
    </row>
    <row r="67" spans="16:23">
      <c r="P67" s="43"/>
      <c r="Q67" s="43"/>
      <c r="R67" s="43"/>
      <c r="S67" s="43"/>
      <c r="T67" s="43"/>
      <c r="U67" s="43"/>
      <c r="V67" s="53"/>
      <c r="W67" s="54"/>
    </row>
    <row r="68" spans="16:23">
      <c r="P68" s="43"/>
      <c r="Q68" s="43"/>
      <c r="R68" s="43"/>
      <c r="S68" s="43"/>
      <c r="T68" s="43"/>
      <c r="U68" s="43"/>
      <c r="V68" s="53"/>
      <c r="W68" s="54"/>
    </row>
    <row r="69" spans="16:23">
      <c r="P69" s="43"/>
      <c r="Q69" s="43"/>
      <c r="R69" s="43"/>
      <c r="S69" s="43"/>
      <c r="T69" s="43"/>
      <c r="U69" s="43"/>
      <c r="V69" s="53"/>
      <c r="W69" s="54"/>
    </row>
    <row r="70" spans="16:23">
      <c r="P70" s="43"/>
      <c r="Q70" s="43"/>
      <c r="R70" s="43"/>
      <c r="S70" s="43"/>
      <c r="T70" s="43"/>
      <c r="U70" s="43"/>
      <c r="V70" s="53"/>
      <c r="W70" s="54"/>
    </row>
    <row r="71" spans="16:23">
      <c r="P71" s="43"/>
      <c r="Q71" s="43"/>
      <c r="R71" s="43"/>
      <c r="S71" s="43"/>
      <c r="T71" s="43"/>
      <c r="U71" s="43"/>
      <c r="V71" s="53"/>
      <c r="W71" s="54"/>
    </row>
    <row r="72" spans="16:23">
      <c r="P72" s="43"/>
      <c r="Q72" s="43"/>
      <c r="R72" s="43"/>
      <c r="S72" s="43"/>
      <c r="T72" s="43"/>
      <c r="U72" s="43"/>
      <c r="V72" s="53"/>
      <c r="W72" s="54"/>
    </row>
    <row r="73" spans="16:23">
      <c r="P73" s="43"/>
      <c r="Q73" s="43"/>
      <c r="R73" s="43"/>
      <c r="S73" s="43"/>
      <c r="T73" s="43"/>
      <c r="U73" s="43"/>
      <c r="V73" s="53"/>
      <c r="W73" s="54"/>
    </row>
    <row r="74" spans="16:23">
      <c r="P74" s="43"/>
      <c r="Q74" s="43"/>
      <c r="R74" s="43"/>
      <c r="S74" s="43"/>
      <c r="T74" s="43"/>
      <c r="U74" s="43"/>
      <c r="V74" s="53"/>
      <c r="W74" s="54"/>
    </row>
    <row r="75" spans="16:23">
      <c r="P75" s="43"/>
      <c r="Q75" s="43"/>
      <c r="R75" s="43"/>
      <c r="S75" s="43"/>
      <c r="T75" s="43"/>
      <c r="U75" s="43"/>
      <c r="V75" s="53"/>
      <c r="W75" s="54"/>
    </row>
    <row r="76" spans="16:23">
      <c r="P76" s="43"/>
      <c r="Q76" s="43"/>
      <c r="R76" s="43"/>
      <c r="S76" s="43"/>
      <c r="T76" s="43"/>
      <c r="U76" s="43"/>
      <c r="V76" s="53"/>
      <c r="W76" s="54"/>
    </row>
    <row r="77" spans="16:23">
      <c r="P77" s="43"/>
      <c r="Q77" s="43"/>
      <c r="R77" s="43"/>
      <c r="S77" s="43"/>
      <c r="T77" s="43"/>
      <c r="U77" s="43"/>
      <c r="V77" s="53"/>
      <c r="W77" s="54"/>
    </row>
    <row r="78" spans="16:23">
      <c r="P78" s="43"/>
      <c r="Q78" s="43"/>
      <c r="R78" s="43"/>
      <c r="S78" s="43"/>
      <c r="T78" s="43"/>
      <c r="U78" s="43"/>
      <c r="V78" s="53"/>
      <c r="W78" s="54"/>
    </row>
    <row r="79" spans="16:23">
      <c r="P79" s="43"/>
      <c r="Q79" s="43"/>
      <c r="R79" s="43"/>
      <c r="S79" s="43"/>
      <c r="T79" s="43"/>
      <c r="U79" s="43"/>
      <c r="V79" s="53"/>
      <c r="W79" s="54"/>
    </row>
    <row r="80" spans="16:23">
      <c r="P80" s="43"/>
      <c r="Q80" s="43"/>
      <c r="R80" s="43"/>
      <c r="S80" s="43"/>
      <c r="T80" s="43"/>
      <c r="U80" s="43"/>
      <c r="V80" s="53"/>
      <c r="W80" s="54"/>
    </row>
    <row r="81" spans="16:23">
      <c r="P81" s="43"/>
      <c r="Q81" s="43"/>
      <c r="R81" s="43"/>
      <c r="S81" s="43"/>
      <c r="T81" s="43"/>
      <c r="U81" s="43"/>
      <c r="V81" s="53"/>
      <c r="W81" s="54"/>
    </row>
    <row r="82" spans="16:23">
      <c r="P82" s="43"/>
      <c r="Q82" s="43"/>
      <c r="R82" s="43"/>
      <c r="S82" s="43"/>
      <c r="T82" s="43"/>
      <c r="U82" s="43"/>
      <c r="V82" s="53"/>
      <c r="W82" s="54"/>
    </row>
    <row r="83" spans="16:23">
      <c r="P83" s="43"/>
      <c r="Q83" s="43"/>
      <c r="R83" s="43"/>
      <c r="S83" s="43"/>
      <c r="T83" s="43"/>
      <c r="U83" s="43"/>
      <c r="V83" s="53"/>
      <c r="W83" s="54"/>
    </row>
    <row r="84" spans="16:23">
      <c r="P84" s="43"/>
      <c r="Q84" s="43"/>
      <c r="R84" s="43"/>
      <c r="S84" s="43"/>
      <c r="T84" s="43"/>
      <c r="U84" s="43"/>
      <c r="V84" s="53"/>
      <c r="W84" s="54"/>
    </row>
    <row r="85" spans="16:23">
      <c r="P85" s="43"/>
      <c r="Q85" s="43"/>
      <c r="R85" s="43"/>
      <c r="S85" s="43"/>
      <c r="T85" s="43"/>
      <c r="U85" s="43"/>
      <c r="V85" s="53"/>
      <c r="W85" s="54"/>
    </row>
    <row r="86" spans="16:23">
      <c r="P86" s="43"/>
      <c r="Q86" s="43"/>
      <c r="R86" s="43"/>
      <c r="S86" s="43"/>
      <c r="T86" s="43"/>
      <c r="U86" s="43"/>
      <c r="V86" s="53"/>
      <c r="W86" s="54"/>
    </row>
    <row r="87" spans="16:23">
      <c r="P87" s="43"/>
      <c r="Q87" s="43"/>
      <c r="R87" s="43"/>
      <c r="S87" s="43"/>
      <c r="T87" s="43"/>
      <c r="U87" s="43"/>
      <c r="V87" s="53"/>
      <c r="W87" s="54"/>
    </row>
    <row r="88" spans="16:23">
      <c r="P88" s="43"/>
      <c r="Q88" s="43"/>
      <c r="R88" s="43"/>
      <c r="S88" s="43"/>
      <c r="T88" s="43"/>
      <c r="U88" s="43"/>
      <c r="V88" s="53"/>
      <c r="W88" s="54"/>
    </row>
    <row r="89" spans="16:23">
      <c r="P89" s="43"/>
      <c r="Q89" s="43"/>
      <c r="R89" s="43"/>
      <c r="S89" s="43"/>
      <c r="T89" s="43"/>
      <c r="U89" s="43"/>
      <c r="V89" s="53"/>
      <c r="W89" s="54"/>
    </row>
    <row r="90" spans="16:23">
      <c r="P90" s="43"/>
      <c r="Q90" s="43"/>
      <c r="R90" s="43"/>
      <c r="S90" s="43"/>
      <c r="T90" s="43"/>
      <c r="U90" s="43"/>
      <c r="V90" s="53"/>
      <c r="W90" s="54"/>
    </row>
    <row r="91" spans="16:23">
      <c r="P91" s="43"/>
      <c r="Q91" s="43"/>
      <c r="R91" s="43"/>
      <c r="S91" s="43"/>
      <c r="T91" s="43"/>
      <c r="U91" s="43"/>
      <c r="V91" s="53"/>
      <c r="W91" s="54"/>
    </row>
    <row r="92" spans="16:23">
      <c r="P92" s="43"/>
      <c r="Q92" s="43"/>
      <c r="R92" s="43"/>
      <c r="S92" s="43"/>
      <c r="T92" s="43"/>
      <c r="U92" s="43"/>
      <c r="V92" s="53"/>
      <c r="W92" s="54"/>
    </row>
    <row r="93" spans="16:23">
      <c r="P93" s="43"/>
      <c r="Q93" s="43"/>
      <c r="R93" s="43"/>
      <c r="S93" s="43"/>
      <c r="T93" s="43"/>
      <c r="U93" s="43"/>
      <c r="V93" s="53"/>
      <c r="W93" s="54"/>
    </row>
    <row r="94" spans="16:23">
      <c r="P94" s="43"/>
      <c r="Q94" s="43"/>
      <c r="R94" s="43"/>
      <c r="S94" s="43"/>
      <c r="T94" s="43"/>
      <c r="U94" s="43"/>
      <c r="V94" s="53"/>
      <c r="W94" s="54"/>
    </row>
    <row r="95" spans="16:23">
      <c r="P95" s="43"/>
      <c r="Q95" s="43"/>
      <c r="R95" s="43"/>
      <c r="S95" s="43"/>
      <c r="T95" s="43"/>
      <c r="U95" s="43"/>
      <c r="V95" s="53"/>
      <c r="W95" s="54"/>
    </row>
    <row r="96" spans="16:23">
      <c r="P96" s="43"/>
      <c r="Q96" s="43"/>
      <c r="R96" s="43"/>
      <c r="S96" s="43"/>
      <c r="T96" s="43"/>
      <c r="U96" s="43"/>
      <c r="V96" s="53"/>
      <c r="W96" s="54"/>
    </row>
    <row r="97" spans="16:23">
      <c r="P97" s="43"/>
      <c r="Q97" s="43"/>
      <c r="R97" s="43"/>
      <c r="S97" s="43"/>
      <c r="T97" s="43"/>
      <c r="U97" s="43"/>
      <c r="V97" s="53"/>
      <c r="W97" s="54"/>
    </row>
    <row r="98" spans="16:23">
      <c r="P98" s="43"/>
      <c r="Q98" s="43"/>
      <c r="R98" s="43"/>
      <c r="S98" s="43"/>
      <c r="T98" s="43"/>
      <c r="U98" s="43"/>
      <c r="V98" s="53"/>
      <c r="W98" s="54"/>
    </row>
    <row r="99" spans="16:23">
      <c r="P99" s="43"/>
      <c r="Q99" s="43"/>
      <c r="R99" s="43"/>
      <c r="S99" s="43"/>
      <c r="T99" s="43"/>
      <c r="U99" s="43"/>
      <c r="V99" s="53"/>
      <c r="W99" s="54"/>
    </row>
    <row r="100" spans="16:23">
      <c r="P100" s="43"/>
      <c r="Q100" s="43"/>
      <c r="R100" s="43"/>
      <c r="S100" s="43"/>
      <c r="T100" s="43"/>
      <c r="U100" s="43"/>
      <c r="V100" s="53"/>
      <c r="W100" s="54"/>
    </row>
    <row r="101" spans="16:23">
      <c r="P101" s="43"/>
      <c r="Q101" s="43"/>
      <c r="R101" s="43"/>
      <c r="S101" s="43"/>
      <c r="T101" s="43"/>
      <c r="U101" s="43"/>
      <c r="V101" s="53"/>
      <c r="W101" s="54"/>
    </row>
    <row r="102" spans="16:23">
      <c r="P102" s="43"/>
      <c r="Q102" s="43"/>
      <c r="R102" s="43"/>
      <c r="S102" s="43"/>
      <c r="T102" s="43"/>
      <c r="U102" s="43"/>
      <c r="V102" s="53"/>
      <c r="W102" s="54"/>
    </row>
  </sheetData>
  <conditionalFormatting sqref="K80:O102 K3:O42">
    <cfRule type="iconSet" priority="1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PI</vt:lpstr>
      <vt:lpstr>Asian Option</vt:lpstr>
      <vt:lpstr>Antithetic Variable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2026-01-25T09:35:02Z</dcterms:modified>
</cp:coreProperties>
</file>