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ichStyles.xml" ContentType="application/vnd.ms-excel.richstyles+xml"/>
  <Override PartName="/xl/richData/rdsupportingpropertybagstructure.xml" ContentType="application/vnd.ms-excel.rdsupportingpropertybagstructure+xml"/>
  <Override PartName="/xl/richData/rdsupportingpropertybag.xml" ContentType="application/vnd.ms-excel.rdsupportingpropertybag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9870f9c02b3cf52/Desktop/"/>
    </mc:Choice>
  </mc:AlternateContent>
  <xr:revisionPtr revIDLastSave="214" documentId="11_F25DC773A252ABDACC1048D7991B778C5ADE58EC" xr6:coauthVersionLast="47" xr6:coauthVersionMax="47" xr10:uidLastSave="{FBAF9AFD-A2BD-44BF-B4BF-2C8ECFAA9632}"/>
  <bookViews>
    <workbookView xWindow="-108" yWindow="-108" windowWidth="23256" windowHeight="12456" activeTab="1" xr2:uid="{00000000-000D-0000-FFFF-FFFF00000000}"/>
  </bookViews>
  <sheets>
    <sheet name="Copper" sheetId="2" r:id="rId1"/>
    <sheet name="Sheet1" sheetId="1" r:id="rId2"/>
  </sheets>
  <definedNames>
    <definedName name="_xlnm._FilterDatabase" localSheetId="0" hidden="1">'Copper'!$I$2:$M$202</definedName>
    <definedName name="ExternalData_1" localSheetId="0" hidden="1">'Copper'!$A$1:$D$202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" i="2" l="1"/>
  <c r="T4" i="2"/>
  <c r="S4" i="2"/>
  <c r="P3" i="2" a="1"/>
  <c r="P3" i="2" s="1"/>
  <c r="S3" i="2"/>
  <c r="T3" i="2"/>
  <c r="R3" i="2"/>
  <c r="I4" i="2"/>
  <c r="I6" i="2"/>
  <c r="I5" i="2" s="1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50" i="2"/>
  <c r="I49" i="2" s="1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4" i="2"/>
  <c r="I73" i="2" s="1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6" i="2"/>
  <c r="I95" i="2" s="1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7" i="2"/>
  <c r="I116" i="2" s="1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8" i="2"/>
  <c r="I137" i="2" s="1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60" i="2"/>
  <c r="I159" i="2" s="1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1" i="2"/>
  <c r="I180" i="2" s="1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3" i="2"/>
  <c r="L5" i="2"/>
  <c r="K6" i="2"/>
  <c r="L6" i="2"/>
  <c r="M6" i="2"/>
  <c r="K7" i="2"/>
  <c r="K5" i="2" s="1"/>
  <c r="L7" i="2"/>
  <c r="M7" i="2"/>
  <c r="M5" i="2" s="1"/>
  <c r="K8" i="2"/>
  <c r="L8" i="2"/>
  <c r="M8" i="2"/>
  <c r="K9" i="2"/>
  <c r="L9" i="2"/>
  <c r="M9" i="2"/>
  <c r="K10" i="2"/>
  <c r="L10" i="2"/>
  <c r="M10" i="2"/>
  <c r="K11" i="2"/>
  <c r="L11" i="2"/>
  <c r="M11" i="2"/>
  <c r="K12" i="2"/>
  <c r="L12" i="2"/>
  <c r="M12" i="2"/>
  <c r="K13" i="2"/>
  <c r="L13" i="2"/>
  <c r="M13" i="2"/>
  <c r="K14" i="2"/>
  <c r="L14" i="2"/>
  <c r="M14" i="2"/>
  <c r="K15" i="2"/>
  <c r="L15" i="2"/>
  <c r="M15" i="2"/>
  <c r="K16" i="2"/>
  <c r="L16" i="2"/>
  <c r="M16" i="2"/>
  <c r="K17" i="2"/>
  <c r="L17" i="2"/>
  <c r="M17" i="2"/>
  <c r="K18" i="2"/>
  <c r="L18" i="2"/>
  <c r="M18" i="2"/>
  <c r="K19" i="2"/>
  <c r="L19" i="2"/>
  <c r="M19" i="2"/>
  <c r="K20" i="2"/>
  <c r="L20" i="2"/>
  <c r="M20" i="2"/>
  <c r="K21" i="2"/>
  <c r="L21" i="2"/>
  <c r="M21" i="2"/>
  <c r="K22" i="2"/>
  <c r="L22" i="2"/>
  <c r="M22" i="2"/>
  <c r="K23" i="2"/>
  <c r="L23" i="2"/>
  <c r="M23" i="2"/>
  <c r="K24" i="2"/>
  <c r="L24" i="2"/>
  <c r="M24" i="2"/>
  <c r="K25" i="2"/>
  <c r="L25" i="2"/>
  <c r="M25" i="2"/>
  <c r="K26" i="2"/>
  <c r="L26" i="2"/>
  <c r="M26" i="2"/>
  <c r="K27" i="2"/>
  <c r="L27" i="2"/>
  <c r="M27" i="2"/>
  <c r="L28" i="2"/>
  <c r="M28" i="2"/>
  <c r="K29" i="2"/>
  <c r="L29" i="2"/>
  <c r="M29" i="2"/>
  <c r="K30" i="2"/>
  <c r="K28" i="2" s="1"/>
  <c r="L30" i="2"/>
  <c r="M30" i="2"/>
  <c r="K31" i="2"/>
  <c r="L31" i="2"/>
  <c r="M31" i="2"/>
  <c r="K32" i="2"/>
  <c r="L32" i="2"/>
  <c r="M32" i="2"/>
  <c r="K33" i="2"/>
  <c r="L33" i="2"/>
  <c r="M33" i="2"/>
  <c r="K34" i="2"/>
  <c r="L34" i="2"/>
  <c r="M34" i="2"/>
  <c r="K35" i="2"/>
  <c r="L35" i="2"/>
  <c r="M35" i="2"/>
  <c r="K36" i="2"/>
  <c r="L36" i="2"/>
  <c r="M36" i="2"/>
  <c r="K37" i="2"/>
  <c r="L37" i="2"/>
  <c r="M37" i="2"/>
  <c r="K38" i="2"/>
  <c r="L38" i="2"/>
  <c r="M38" i="2"/>
  <c r="K39" i="2"/>
  <c r="L39" i="2"/>
  <c r="M39" i="2"/>
  <c r="K40" i="2"/>
  <c r="L40" i="2"/>
  <c r="M40" i="2"/>
  <c r="K41" i="2"/>
  <c r="L41" i="2"/>
  <c r="M41" i="2"/>
  <c r="K42" i="2"/>
  <c r="L42" i="2"/>
  <c r="M42" i="2"/>
  <c r="K43" i="2"/>
  <c r="L43" i="2"/>
  <c r="M43" i="2"/>
  <c r="K44" i="2"/>
  <c r="L44" i="2"/>
  <c r="M44" i="2"/>
  <c r="K45" i="2"/>
  <c r="L45" i="2"/>
  <c r="M45" i="2"/>
  <c r="K46" i="2"/>
  <c r="L46" i="2"/>
  <c r="M46" i="2"/>
  <c r="K47" i="2"/>
  <c r="L47" i="2"/>
  <c r="M47" i="2"/>
  <c r="K48" i="2"/>
  <c r="L48" i="2"/>
  <c r="M48" i="2"/>
  <c r="K49" i="2"/>
  <c r="L49" i="2"/>
  <c r="K50" i="2"/>
  <c r="L50" i="2"/>
  <c r="M50" i="2"/>
  <c r="K51" i="2"/>
  <c r="L51" i="2"/>
  <c r="M51" i="2"/>
  <c r="M49" i="2" s="1"/>
  <c r="K52" i="2"/>
  <c r="L52" i="2"/>
  <c r="M52" i="2"/>
  <c r="K53" i="2"/>
  <c r="L53" i="2"/>
  <c r="M53" i="2"/>
  <c r="K54" i="2"/>
  <c r="L54" i="2"/>
  <c r="M54" i="2"/>
  <c r="K55" i="2"/>
  <c r="L55" i="2"/>
  <c r="M55" i="2"/>
  <c r="K56" i="2"/>
  <c r="L56" i="2"/>
  <c r="M56" i="2"/>
  <c r="K57" i="2"/>
  <c r="L57" i="2"/>
  <c r="M57" i="2"/>
  <c r="K58" i="2"/>
  <c r="L58" i="2"/>
  <c r="M58" i="2"/>
  <c r="K59" i="2"/>
  <c r="L59" i="2"/>
  <c r="M59" i="2"/>
  <c r="K60" i="2"/>
  <c r="L60" i="2"/>
  <c r="M60" i="2"/>
  <c r="K61" i="2"/>
  <c r="L61" i="2"/>
  <c r="M61" i="2"/>
  <c r="K62" i="2"/>
  <c r="L62" i="2"/>
  <c r="M62" i="2"/>
  <c r="K63" i="2"/>
  <c r="L63" i="2"/>
  <c r="M63" i="2"/>
  <c r="K64" i="2"/>
  <c r="L64" i="2"/>
  <c r="M64" i="2"/>
  <c r="K65" i="2"/>
  <c r="L65" i="2"/>
  <c r="M65" i="2"/>
  <c r="K66" i="2"/>
  <c r="L66" i="2"/>
  <c r="M66" i="2"/>
  <c r="K67" i="2"/>
  <c r="L67" i="2"/>
  <c r="M67" i="2"/>
  <c r="K68" i="2"/>
  <c r="L68" i="2"/>
  <c r="M68" i="2"/>
  <c r="K69" i="2"/>
  <c r="L69" i="2"/>
  <c r="M69" i="2"/>
  <c r="K70" i="2"/>
  <c r="L70" i="2"/>
  <c r="M70" i="2"/>
  <c r="K71" i="2"/>
  <c r="L71" i="2"/>
  <c r="M71" i="2"/>
  <c r="K72" i="2"/>
  <c r="L72" i="2"/>
  <c r="M72" i="2"/>
  <c r="K73" i="2"/>
  <c r="L73" i="2"/>
  <c r="M73" i="2"/>
  <c r="K74" i="2"/>
  <c r="L74" i="2"/>
  <c r="M74" i="2"/>
  <c r="K75" i="2"/>
  <c r="L75" i="2"/>
  <c r="M75" i="2"/>
  <c r="K76" i="2"/>
  <c r="L76" i="2"/>
  <c r="M76" i="2"/>
  <c r="K77" i="2"/>
  <c r="L77" i="2"/>
  <c r="M77" i="2"/>
  <c r="K78" i="2"/>
  <c r="L78" i="2"/>
  <c r="M78" i="2"/>
  <c r="K79" i="2"/>
  <c r="L79" i="2"/>
  <c r="M79" i="2"/>
  <c r="K80" i="2"/>
  <c r="L80" i="2"/>
  <c r="M80" i="2"/>
  <c r="K81" i="2"/>
  <c r="L81" i="2"/>
  <c r="M81" i="2"/>
  <c r="K82" i="2"/>
  <c r="L82" i="2"/>
  <c r="M82" i="2"/>
  <c r="K83" i="2"/>
  <c r="L83" i="2"/>
  <c r="M83" i="2"/>
  <c r="K84" i="2"/>
  <c r="L84" i="2"/>
  <c r="M84" i="2"/>
  <c r="K85" i="2"/>
  <c r="L85" i="2"/>
  <c r="M85" i="2"/>
  <c r="K86" i="2"/>
  <c r="L86" i="2"/>
  <c r="M86" i="2"/>
  <c r="K87" i="2"/>
  <c r="L87" i="2"/>
  <c r="M87" i="2"/>
  <c r="K88" i="2"/>
  <c r="L88" i="2"/>
  <c r="M88" i="2"/>
  <c r="K89" i="2"/>
  <c r="L89" i="2"/>
  <c r="M89" i="2"/>
  <c r="K90" i="2"/>
  <c r="L90" i="2"/>
  <c r="M90" i="2"/>
  <c r="K91" i="2"/>
  <c r="L91" i="2"/>
  <c r="M91" i="2"/>
  <c r="K92" i="2"/>
  <c r="L92" i="2"/>
  <c r="M92" i="2"/>
  <c r="K93" i="2"/>
  <c r="L93" i="2"/>
  <c r="M93" i="2"/>
  <c r="K94" i="2"/>
  <c r="L94" i="2"/>
  <c r="M94" i="2"/>
  <c r="L95" i="2"/>
  <c r="M95" i="2"/>
  <c r="K96" i="2"/>
  <c r="L96" i="2"/>
  <c r="M96" i="2"/>
  <c r="K97" i="2"/>
  <c r="K95" i="2" s="1"/>
  <c r="L97" i="2"/>
  <c r="M97" i="2"/>
  <c r="K98" i="2"/>
  <c r="L98" i="2"/>
  <c r="M98" i="2"/>
  <c r="K99" i="2"/>
  <c r="L99" i="2"/>
  <c r="M99" i="2"/>
  <c r="K100" i="2"/>
  <c r="L100" i="2"/>
  <c r="M100" i="2"/>
  <c r="K101" i="2"/>
  <c r="L101" i="2"/>
  <c r="M101" i="2"/>
  <c r="K102" i="2"/>
  <c r="L102" i="2"/>
  <c r="M102" i="2"/>
  <c r="K103" i="2"/>
  <c r="L103" i="2"/>
  <c r="M103" i="2"/>
  <c r="K104" i="2"/>
  <c r="L104" i="2"/>
  <c r="M104" i="2"/>
  <c r="K105" i="2"/>
  <c r="L105" i="2"/>
  <c r="M105" i="2"/>
  <c r="K106" i="2"/>
  <c r="L106" i="2"/>
  <c r="M106" i="2"/>
  <c r="K107" i="2"/>
  <c r="L107" i="2"/>
  <c r="M107" i="2"/>
  <c r="K108" i="2"/>
  <c r="L108" i="2"/>
  <c r="M108" i="2"/>
  <c r="K109" i="2"/>
  <c r="L109" i="2"/>
  <c r="M109" i="2"/>
  <c r="K110" i="2"/>
  <c r="L110" i="2"/>
  <c r="M110" i="2"/>
  <c r="K111" i="2"/>
  <c r="L111" i="2"/>
  <c r="M111" i="2"/>
  <c r="K112" i="2"/>
  <c r="L112" i="2"/>
  <c r="M112" i="2"/>
  <c r="K113" i="2"/>
  <c r="L113" i="2"/>
  <c r="M113" i="2"/>
  <c r="K114" i="2"/>
  <c r="L114" i="2"/>
  <c r="M114" i="2"/>
  <c r="K115" i="2"/>
  <c r="L115" i="2"/>
  <c r="M115" i="2"/>
  <c r="K116" i="2"/>
  <c r="L116" i="2"/>
  <c r="K117" i="2"/>
  <c r="L117" i="2"/>
  <c r="M117" i="2"/>
  <c r="K118" i="2"/>
  <c r="L118" i="2"/>
  <c r="M118" i="2"/>
  <c r="M116" i="2" s="1"/>
  <c r="K119" i="2"/>
  <c r="L119" i="2"/>
  <c r="M119" i="2"/>
  <c r="K120" i="2"/>
  <c r="L120" i="2"/>
  <c r="M120" i="2"/>
  <c r="K121" i="2"/>
  <c r="L121" i="2"/>
  <c r="M121" i="2"/>
  <c r="K122" i="2"/>
  <c r="L122" i="2"/>
  <c r="M122" i="2"/>
  <c r="K123" i="2"/>
  <c r="L123" i="2"/>
  <c r="M123" i="2"/>
  <c r="K124" i="2"/>
  <c r="L124" i="2"/>
  <c r="M124" i="2"/>
  <c r="K125" i="2"/>
  <c r="L125" i="2"/>
  <c r="M125" i="2"/>
  <c r="K126" i="2"/>
  <c r="L126" i="2"/>
  <c r="M126" i="2"/>
  <c r="K127" i="2"/>
  <c r="L127" i="2"/>
  <c r="M127" i="2"/>
  <c r="K128" i="2"/>
  <c r="L128" i="2"/>
  <c r="M128" i="2"/>
  <c r="K129" i="2"/>
  <c r="L129" i="2"/>
  <c r="M129" i="2"/>
  <c r="K130" i="2"/>
  <c r="L130" i="2"/>
  <c r="M130" i="2"/>
  <c r="K131" i="2"/>
  <c r="L131" i="2"/>
  <c r="M131" i="2"/>
  <c r="K132" i="2"/>
  <c r="L132" i="2"/>
  <c r="M132" i="2"/>
  <c r="K133" i="2"/>
  <c r="L133" i="2"/>
  <c r="M133" i="2"/>
  <c r="K134" i="2"/>
  <c r="L134" i="2"/>
  <c r="M134" i="2"/>
  <c r="K135" i="2"/>
  <c r="L135" i="2"/>
  <c r="M135" i="2"/>
  <c r="K136" i="2"/>
  <c r="L136" i="2"/>
  <c r="M136" i="2"/>
  <c r="K137" i="2"/>
  <c r="M137" i="2"/>
  <c r="K138" i="2"/>
  <c r="L138" i="2"/>
  <c r="M138" i="2"/>
  <c r="K139" i="2"/>
  <c r="L139" i="2"/>
  <c r="L137" i="2" s="1"/>
  <c r="M139" i="2"/>
  <c r="K140" i="2"/>
  <c r="L140" i="2"/>
  <c r="M140" i="2"/>
  <c r="K141" i="2"/>
  <c r="L141" i="2"/>
  <c r="M141" i="2"/>
  <c r="K142" i="2"/>
  <c r="L142" i="2"/>
  <c r="M142" i="2"/>
  <c r="K143" i="2"/>
  <c r="L143" i="2"/>
  <c r="M143" i="2"/>
  <c r="K144" i="2"/>
  <c r="L144" i="2"/>
  <c r="M144" i="2"/>
  <c r="K145" i="2"/>
  <c r="L145" i="2"/>
  <c r="M145" i="2"/>
  <c r="K146" i="2"/>
  <c r="L146" i="2"/>
  <c r="M146" i="2"/>
  <c r="K147" i="2"/>
  <c r="L147" i="2"/>
  <c r="M147" i="2"/>
  <c r="K148" i="2"/>
  <c r="L148" i="2"/>
  <c r="M148" i="2"/>
  <c r="K149" i="2"/>
  <c r="L149" i="2"/>
  <c r="M149" i="2"/>
  <c r="K150" i="2"/>
  <c r="L150" i="2"/>
  <c r="M150" i="2"/>
  <c r="K151" i="2"/>
  <c r="L151" i="2"/>
  <c r="M151" i="2"/>
  <c r="K152" i="2"/>
  <c r="L152" i="2"/>
  <c r="M152" i="2"/>
  <c r="K153" i="2"/>
  <c r="L153" i="2"/>
  <c r="M153" i="2"/>
  <c r="K154" i="2"/>
  <c r="L154" i="2"/>
  <c r="M154" i="2"/>
  <c r="K155" i="2"/>
  <c r="L155" i="2"/>
  <c r="M155" i="2"/>
  <c r="K156" i="2"/>
  <c r="L156" i="2"/>
  <c r="M156" i="2"/>
  <c r="K157" i="2"/>
  <c r="L157" i="2"/>
  <c r="M157" i="2"/>
  <c r="K158" i="2"/>
  <c r="L158" i="2"/>
  <c r="M158" i="2"/>
  <c r="L159" i="2"/>
  <c r="M159" i="2"/>
  <c r="K160" i="2"/>
  <c r="L160" i="2"/>
  <c r="M160" i="2"/>
  <c r="K161" i="2"/>
  <c r="K159" i="2" s="1"/>
  <c r="L161" i="2"/>
  <c r="M161" i="2"/>
  <c r="K162" i="2"/>
  <c r="L162" i="2"/>
  <c r="M162" i="2"/>
  <c r="K163" i="2"/>
  <c r="L163" i="2"/>
  <c r="M163" i="2"/>
  <c r="K164" i="2"/>
  <c r="L164" i="2"/>
  <c r="M164" i="2"/>
  <c r="K165" i="2"/>
  <c r="L165" i="2"/>
  <c r="M165" i="2"/>
  <c r="K166" i="2"/>
  <c r="L166" i="2"/>
  <c r="M166" i="2"/>
  <c r="K167" i="2"/>
  <c r="L167" i="2"/>
  <c r="M167" i="2"/>
  <c r="K168" i="2"/>
  <c r="L168" i="2"/>
  <c r="M168" i="2"/>
  <c r="K169" i="2"/>
  <c r="L169" i="2"/>
  <c r="M169" i="2"/>
  <c r="K170" i="2"/>
  <c r="L170" i="2"/>
  <c r="M170" i="2"/>
  <c r="K171" i="2"/>
  <c r="L171" i="2"/>
  <c r="M171" i="2"/>
  <c r="K172" i="2"/>
  <c r="L172" i="2"/>
  <c r="M172" i="2"/>
  <c r="K173" i="2"/>
  <c r="L173" i="2"/>
  <c r="M173" i="2"/>
  <c r="K174" i="2"/>
  <c r="L174" i="2"/>
  <c r="M174" i="2"/>
  <c r="K175" i="2"/>
  <c r="L175" i="2"/>
  <c r="M175" i="2"/>
  <c r="K176" i="2"/>
  <c r="L176" i="2"/>
  <c r="M176" i="2"/>
  <c r="K177" i="2"/>
  <c r="L177" i="2"/>
  <c r="M177" i="2"/>
  <c r="K178" i="2"/>
  <c r="L178" i="2"/>
  <c r="M178" i="2"/>
  <c r="K179" i="2"/>
  <c r="L179" i="2"/>
  <c r="M179" i="2"/>
  <c r="K180" i="2"/>
  <c r="L180" i="2"/>
  <c r="K181" i="2"/>
  <c r="L181" i="2"/>
  <c r="M181" i="2"/>
  <c r="K182" i="2"/>
  <c r="L182" i="2"/>
  <c r="M182" i="2"/>
  <c r="M180" i="2" s="1"/>
  <c r="K183" i="2"/>
  <c r="L183" i="2"/>
  <c r="M183" i="2"/>
  <c r="K184" i="2"/>
  <c r="L184" i="2"/>
  <c r="M184" i="2"/>
  <c r="K185" i="2"/>
  <c r="L185" i="2"/>
  <c r="M185" i="2"/>
  <c r="K186" i="2"/>
  <c r="L186" i="2"/>
  <c r="M186" i="2"/>
  <c r="K187" i="2"/>
  <c r="L187" i="2"/>
  <c r="M187" i="2"/>
  <c r="K188" i="2"/>
  <c r="L188" i="2"/>
  <c r="M188" i="2"/>
  <c r="K189" i="2"/>
  <c r="L189" i="2"/>
  <c r="M189" i="2"/>
  <c r="K190" i="2"/>
  <c r="L190" i="2"/>
  <c r="M190" i="2"/>
  <c r="K191" i="2"/>
  <c r="L191" i="2"/>
  <c r="M191" i="2"/>
  <c r="K192" i="2"/>
  <c r="L192" i="2"/>
  <c r="M192" i="2"/>
  <c r="K193" i="2"/>
  <c r="L193" i="2"/>
  <c r="M193" i="2"/>
  <c r="K194" i="2"/>
  <c r="L194" i="2"/>
  <c r="M194" i="2"/>
  <c r="K195" i="2"/>
  <c r="L195" i="2"/>
  <c r="M195" i="2"/>
  <c r="K196" i="2"/>
  <c r="L196" i="2"/>
  <c r="M196" i="2"/>
  <c r="K197" i="2"/>
  <c r="L197" i="2"/>
  <c r="M197" i="2"/>
  <c r="K198" i="2"/>
  <c r="L198" i="2"/>
  <c r="M198" i="2"/>
  <c r="K199" i="2"/>
  <c r="L199" i="2"/>
  <c r="M199" i="2"/>
  <c r="K200" i="2"/>
  <c r="L200" i="2"/>
  <c r="M200" i="2"/>
  <c r="K201" i="2"/>
  <c r="L201" i="2"/>
  <c r="M201" i="2"/>
  <c r="K202" i="2"/>
  <c r="L202" i="2"/>
  <c r="M202" i="2"/>
  <c r="L4" i="2"/>
  <c r="M4" i="2"/>
  <c r="K4" i="2"/>
  <c r="F3" i="2"/>
  <c r="F4" i="2"/>
  <c r="J202" i="2" a="1"/>
  <c r="J201" i="2" a="1"/>
  <c r="G3" i="2" a="1"/>
  <c r="G4" i="2" a="1"/>
  <c r="J201" i="2" l="1"/>
  <c r="J202" i="2"/>
  <c r="G3" i="2"/>
  <c r="G4" i="2"/>
  <c r="F5" i="2"/>
  <c r="J199" i="2" a="1"/>
  <c r="J200" i="2" a="1"/>
  <c r="G5" i="2" a="1"/>
  <c r="J200" i="2" l="1"/>
  <c r="J199" i="2"/>
  <c r="G5" i="2"/>
  <c r="F6" i="2"/>
  <c r="J198" i="2" a="1"/>
  <c r="J197" i="2" a="1"/>
  <c r="G6" i="2" a="1"/>
  <c r="J197" i="2" l="1"/>
  <c r="J198" i="2"/>
  <c r="G6" i="2"/>
  <c r="F7" i="2"/>
  <c r="J195" i="2" a="1"/>
  <c r="J196" i="2" a="1"/>
  <c r="G7" i="2" a="1"/>
  <c r="J196" i="2" l="1"/>
  <c r="J195" i="2"/>
  <c r="G7" i="2"/>
  <c r="F8" i="2"/>
  <c r="J194" i="2" a="1"/>
  <c r="J193" i="2" a="1"/>
  <c r="G8" i="2" a="1"/>
  <c r="J193" i="2" l="1"/>
  <c r="J194" i="2"/>
  <c r="G8" i="2"/>
  <c r="F9" i="2"/>
  <c r="J191" i="2" a="1"/>
  <c r="J192" i="2" a="1"/>
  <c r="G9" i="2" a="1"/>
  <c r="J192" i="2" l="1"/>
  <c r="J191" i="2"/>
  <c r="G9" i="2"/>
  <c r="F10" i="2"/>
  <c r="J190" i="2" a="1"/>
  <c r="J189" i="2" a="1"/>
  <c r="G10" i="2" a="1"/>
  <c r="J189" i="2" l="1"/>
  <c r="J190" i="2"/>
  <c r="G10" i="2"/>
  <c r="F11" i="2"/>
  <c r="J187" i="2" a="1"/>
  <c r="J188" i="2" a="1"/>
  <c r="G11" i="2" a="1"/>
  <c r="J188" i="2" l="1"/>
  <c r="J187" i="2"/>
  <c r="G11" i="2"/>
  <c r="F12" i="2"/>
  <c r="J186" i="2" a="1"/>
  <c r="J185" i="2" a="1"/>
  <c r="G12" i="2" a="1"/>
  <c r="J185" i="2" l="1"/>
  <c r="J186" i="2"/>
  <c r="G12" i="2"/>
  <c r="F13" i="2"/>
  <c r="J183" i="2" a="1"/>
  <c r="J184" i="2" a="1"/>
  <c r="G13" i="2" a="1"/>
  <c r="J184" i="2" l="1"/>
  <c r="J183" i="2"/>
  <c r="G13" i="2"/>
  <c r="F14" i="2"/>
  <c r="J182" i="2" a="1"/>
  <c r="J181" i="2" a="1"/>
  <c r="G14" i="2" a="1"/>
  <c r="J181" i="2" l="1"/>
  <c r="J182" i="2"/>
  <c r="G14" i="2"/>
  <c r="F15" i="2"/>
  <c r="J179" i="2" a="1"/>
  <c r="J180" i="2" a="1"/>
  <c r="G15" i="2" a="1"/>
  <c r="J180" i="2" l="1"/>
  <c r="J179" i="2"/>
  <c r="G15" i="2"/>
  <c r="F16" i="2"/>
  <c r="J178" i="2" a="1"/>
  <c r="J177" i="2" a="1"/>
  <c r="G16" i="2" a="1"/>
  <c r="J177" i="2" l="1"/>
  <c r="J178" i="2"/>
  <c r="G16" i="2"/>
  <c r="F17" i="2"/>
  <c r="J175" i="2" a="1"/>
  <c r="J176" i="2" a="1"/>
  <c r="G17" i="2" a="1"/>
  <c r="J176" i="2" l="1"/>
  <c r="J175" i="2"/>
  <c r="G17" i="2"/>
  <c r="F18" i="2"/>
  <c r="J173" i="2" a="1"/>
  <c r="J174" i="2" a="1"/>
  <c r="G18" i="2" a="1"/>
  <c r="J174" i="2" l="1"/>
  <c r="J173" i="2"/>
  <c r="G18" i="2"/>
  <c r="F19" i="2"/>
  <c r="J172" i="2" a="1"/>
  <c r="J171" i="2" a="1"/>
  <c r="G19" i="2" a="1"/>
  <c r="J171" i="2" l="1"/>
  <c r="J172" i="2"/>
  <c r="G19" i="2"/>
  <c r="F20" i="2"/>
  <c r="J169" i="2" a="1"/>
  <c r="J170" i="2" a="1"/>
  <c r="G20" i="2" a="1"/>
  <c r="J170" i="2" l="1"/>
  <c r="J169" i="2"/>
  <c r="G20" i="2"/>
  <c r="F21" i="2"/>
  <c r="J168" i="2" a="1"/>
  <c r="J167" i="2" a="1"/>
  <c r="G21" i="2" a="1"/>
  <c r="J167" i="2" l="1"/>
  <c r="J168" i="2"/>
  <c r="G21" i="2"/>
  <c r="F22" i="2"/>
  <c r="J165" i="2" a="1"/>
  <c r="J166" i="2" a="1"/>
  <c r="G22" i="2" a="1"/>
  <c r="J166" i="2" l="1"/>
  <c r="J165" i="2"/>
  <c r="G22" i="2"/>
  <c r="F23" i="2"/>
  <c r="J164" i="2" a="1"/>
  <c r="J163" i="2" a="1"/>
  <c r="G23" i="2" a="1"/>
  <c r="J163" i="2" l="1"/>
  <c r="J164" i="2"/>
  <c r="G23" i="2"/>
  <c r="F24" i="2"/>
  <c r="J161" i="2" a="1"/>
  <c r="J162" i="2" a="1"/>
  <c r="G24" i="2" a="1"/>
  <c r="J162" i="2" l="1"/>
  <c r="J161" i="2"/>
  <c r="G24" i="2"/>
  <c r="F25" i="2"/>
  <c r="J160" i="2" a="1"/>
  <c r="J159" i="2" a="1"/>
  <c r="G25" i="2" a="1"/>
  <c r="J159" i="2" l="1"/>
  <c r="J160" i="2"/>
  <c r="G25" i="2"/>
  <c r="F26" i="2"/>
  <c r="J157" i="2" a="1"/>
  <c r="J158" i="2" a="1"/>
  <c r="G26" i="2" a="1"/>
  <c r="J158" i="2" l="1"/>
  <c r="J157" i="2"/>
  <c r="G26" i="2"/>
  <c r="F27" i="2"/>
  <c r="J156" i="2" a="1"/>
  <c r="J155" i="2" a="1"/>
  <c r="G27" i="2" a="1"/>
  <c r="J155" i="2" l="1"/>
  <c r="J156" i="2"/>
  <c r="G27" i="2"/>
  <c r="F28" i="2"/>
  <c r="J153" i="2" a="1"/>
  <c r="J154" i="2" a="1"/>
  <c r="G28" i="2" a="1"/>
  <c r="J154" i="2" l="1"/>
  <c r="J153" i="2"/>
  <c r="G28" i="2"/>
  <c r="F29" i="2"/>
  <c r="J152" i="2" a="1"/>
  <c r="J151" i="2" a="1"/>
  <c r="G29" i="2" a="1"/>
  <c r="J151" i="2" l="1"/>
  <c r="J152" i="2"/>
  <c r="G29" i="2"/>
  <c r="F30" i="2"/>
  <c r="J149" i="2" a="1"/>
  <c r="J150" i="2" a="1"/>
  <c r="G30" i="2" a="1"/>
  <c r="J150" i="2" l="1"/>
  <c r="J149" i="2"/>
  <c r="G30" i="2"/>
  <c r="F31" i="2"/>
  <c r="J148" i="2" a="1"/>
  <c r="J147" i="2" a="1"/>
  <c r="G31" i="2" a="1"/>
  <c r="J147" i="2" l="1"/>
  <c r="J148" i="2"/>
  <c r="G31" i="2"/>
  <c r="F32" i="2"/>
  <c r="J145" i="2" a="1"/>
  <c r="J146" i="2" a="1"/>
  <c r="G32" i="2" a="1"/>
  <c r="J146" i="2" l="1"/>
  <c r="J145" i="2"/>
  <c r="G32" i="2"/>
  <c r="F33" i="2"/>
  <c r="J144" i="2" a="1"/>
  <c r="J143" i="2" a="1"/>
  <c r="G33" i="2" a="1"/>
  <c r="J143" i="2" l="1"/>
  <c r="J144" i="2"/>
  <c r="G33" i="2"/>
  <c r="F34" i="2"/>
  <c r="J141" i="2" a="1"/>
  <c r="J142" i="2" a="1"/>
  <c r="G34" i="2" a="1"/>
  <c r="J142" i="2" l="1"/>
  <c r="J141" i="2"/>
  <c r="G34" i="2"/>
  <c r="F35" i="2"/>
  <c r="J140" i="2" a="1"/>
  <c r="J139" i="2" a="1"/>
  <c r="G35" i="2" a="1"/>
  <c r="J139" i="2" l="1"/>
  <c r="J140" i="2"/>
  <c r="G35" i="2"/>
  <c r="F36" i="2"/>
  <c r="J137" i="2" a="1"/>
  <c r="J138" i="2" a="1"/>
  <c r="G36" i="2" a="1"/>
  <c r="J138" i="2" l="1"/>
  <c r="J137" i="2"/>
  <c r="G36" i="2"/>
  <c r="F37" i="2"/>
  <c r="J136" i="2" a="1"/>
  <c r="J135" i="2" a="1"/>
  <c r="G37" i="2" a="1"/>
  <c r="J135" i="2" l="1"/>
  <c r="J136" i="2"/>
  <c r="G37" i="2"/>
  <c r="F38" i="2"/>
  <c r="J133" i="2" a="1"/>
  <c r="J134" i="2" a="1"/>
  <c r="G38" i="2" a="1"/>
  <c r="J134" i="2" l="1"/>
  <c r="J133" i="2"/>
  <c r="G38" i="2"/>
  <c r="F39" i="2"/>
  <c r="J132" i="2" a="1"/>
  <c r="J131" i="2" a="1"/>
  <c r="G39" i="2" a="1"/>
  <c r="J131" i="2" l="1"/>
  <c r="J132" i="2"/>
  <c r="G39" i="2"/>
  <c r="F40" i="2"/>
  <c r="J129" i="2" a="1"/>
  <c r="J130" i="2" a="1"/>
  <c r="G40" i="2" a="1"/>
  <c r="J130" i="2" l="1"/>
  <c r="J129" i="2"/>
  <c r="G40" i="2"/>
  <c r="F41" i="2"/>
  <c r="J128" i="2" a="1"/>
  <c r="J127" i="2" a="1"/>
  <c r="G41" i="2" a="1"/>
  <c r="J127" i="2" l="1"/>
  <c r="J128" i="2"/>
  <c r="G41" i="2"/>
  <c r="F42" i="2"/>
  <c r="J125" i="2" a="1"/>
  <c r="J126" i="2" a="1"/>
  <c r="G42" i="2" a="1"/>
  <c r="J126" i="2" l="1"/>
  <c r="J125" i="2"/>
  <c r="G42" i="2"/>
  <c r="F43" i="2"/>
  <c r="J124" i="2" a="1"/>
  <c r="J123" i="2" a="1"/>
  <c r="G43" i="2" a="1"/>
  <c r="J123" i="2" l="1"/>
  <c r="J124" i="2"/>
  <c r="G43" i="2"/>
  <c r="F44" i="2"/>
  <c r="J121" i="2" a="1"/>
  <c r="J122" i="2" a="1"/>
  <c r="G44" i="2" a="1"/>
  <c r="J122" i="2" l="1"/>
  <c r="J121" i="2"/>
  <c r="G44" i="2"/>
  <c r="F45" i="2"/>
  <c r="J120" i="2" a="1"/>
  <c r="J119" i="2" a="1"/>
  <c r="G45" i="2" a="1"/>
  <c r="J119" i="2" l="1"/>
  <c r="J120" i="2"/>
  <c r="G45" i="2"/>
  <c r="F46" i="2"/>
  <c r="J117" i="2" a="1"/>
  <c r="J118" i="2" a="1"/>
  <c r="G46" i="2" a="1"/>
  <c r="J118" i="2" l="1"/>
  <c r="J117" i="2"/>
  <c r="G46" i="2"/>
  <c r="F47" i="2"/>
  <c r="J116" i="2" a="1"/>
  <c r="J115" i="2" a="1"/>
  <c r="G47" i="2" a="1"/>
  <c r="J115" i="2" l="1"/>
  <c r="J116" i="2"/>
  <c r="G47" i="2"/>
  <c r="F48" i="2"/>
  <c r="J113" i="2" a="1"/>
  <c r="J114" i="2" a="1"/>
  <c r="G48" i="2" a="1"/>
  <c r="J114" i="2" l="1"/>
  <c r="J113" i="2"/>
  <c r="G48" i="2"/>
  <c r="F49" i="2"/>
  <c r="J112" i="2" a="1"/>
  <c r="J111" i="2" a="1"/>
  <c r="G49" i="2" a="1"/>
  <c r="J111" i="2" l="1"/>
  <c r="J112" i="2"/>
  <c r="G49" i="2"/>
  <c r="F50" i="2"/>
  <c r="J109" i="2" a="1"/>
  <c r="J110" i="2" a="1"/>
  <c r="G50" i="2" a="1"/>
  <c r="J110" i="2" l="1"/>
  <c r="J109" i="2"/>
  <c r="G50" i="2"/>
  <c r="F51" i="2"/>
  <c r="J108" i="2" a="1"/>
  <c r="J107" i="2" a="1"/>
  <c r="G51" i="2" a="1"/>
  <c r="J107" i="2" l="1"/>
  <c r="J108" i="2"/>
  <c r="G51" i="2"/>
  <c r="F52" i="2"/>
  <c r="J105" i="2" a="1"/>
  <c r="J106" i="2" a="1"/>
  <c r="G52" i="2" a="1"/>
  <c r="J106" i="2" l="1"/>
  <c r="J105" i="2"/>
  <c r="G52" i="2"/>
  <c r="F53" i="2"/>
  <c r="J104" i="2" a="1"/>
  <c r="J103" i="2" a="1"/>
  <c r="G53" i="2" a="1"/>
  <c r="J103" i="2" l="1"/>
  <c r="J104" i="2"/>
  <c r="G53" i="2"/>
  <c r="F54" i="2"/>
  <c r="J101" i="2" a="1"/>
  <c r="J102" i="2" a="1"/>
  <c r="G54" i="2" a="1"/>
  <c r="J102" i="2" l="1"/>
  <c r="J101" i="2"/>
  <c r="G54" i="2"/>
  <c r="F55" i="2"/>
  <c r="J100" i="2" a="1"/>
  <c r="J99" i="2" a="1"/>
  <c r="G55" i="2" a="1"/>
  <c r="J99" i="2" l="1"/>
  <c r="J100" i="2"/>
  <c r="G55" i="2"/>
  <c r="F56" i="2"/>
  <c r="J97" i="2" a="1"/>
  <c r="J98" i="2" a="1"/>
  <c r="G56" i="2" a="1"/>
  <c r="J98" i="2" l="1"/>
  <c r="J97" i="2"/>
  <c r="G56" i="2"/>
  <c r="F57" i="2"/>
  <c r="J96" i="2" a="1"/>
  <c r="J95" i="2" a="1"/>
  <c r="G57" i="2" a="1"/>
  <c r="J95" i="2" l="1"/>
  <c r="J96" i="2"/>
  <c r="G57" i="2"/>
  <c r="F58" i="2"/>
  <c r="J93" i="2" a="1"/>
  <c r="J94" i="2" a="1"/>
  <c r="G58" i="2" a="1"/>
  <c r="J94" i="2" l="1"/>
  <c r="J93" i="2"/>
  <c r="G58" i="2"/>
  <c r="F59" i="2"/>
  <c r="J92" i="2" a="1"/>
  <c r="J91" i="2" a="1"/>
  <c r="G59" i="2" a="1"/>
  <c r="J91" i="2" l="1"/>
  <c r="J92" i="2"/>
  <c r="G59" i="2"/>
  <c r="F60" i="2"/>
  <c r="J89" i="2" a="1"/>
  <c r="J90" i="2" a="1"/>
  <c r="G60" i="2" a="1"/>
  <c r="J90" i="2" l="1"/>
  <c r="J89" i="2"/>
  <c r="G60" i="2"/>
  <c r="F61" i="2"/>
  <c r="J88" i="2" a="1"/>
  <c r="J87" i="2" a="1"/>
  <c r="G61" i="2" a="1"/>
  <c r="J87" i="2" l="1"/>
  <c r="J88" i="2"/>
  <c r="G61" i="2"/>
  <c r="F62" i="2"/>
  <c r="J85" i="2" a="1"/>
  <c r="J86" i="2" a="1"/>
  <c r="G62" i="2" a="1"/>
  <c r="J86" i="2" l="1"/>
  <c r="J85" i="2"/>
  <c r="G62" i="2"/>
  <c r="F63" i="2"/>
  <c r="J84" i="2" a="1"/>
  <c r="J83" i="2" a="1"/>
  <c r="G63" i="2" a="1"/>
  <c r="J83" i="2" l="1"/>
  <c r="J84" i="2"/>
  <c r="G63" i="2"/>
  <c r="F64" i="2"/>
  <c r="J81" i="2" a="1"/>
  <c r="J82" i="2" a="1"/>
  <c r="G64" i="2" a="1"/>
  <c r="J82" i="2" l="1"/>
  <c r="J81" i="2"/>
  <c r="G64" i="2"/>
  <c r="F65" i="2"/>
  <c r="J80" i="2" a="1"/>
  <c r="J79" i="2" a="1"/>
  <c r="G65" i="2" a="1"/>
  <c r="J79" i="2" l="1"/>
  <c r="J80" i="2"/>
  <c r="G65" i="2"/>
  <c r="F66" i="2"/>
  <c r="J77" i="2" a="1"/>
  <c r="J78" i="2" a="1"/>
  <c r="G66" i="2" a="1"/>
  <c r="J78" i="2" l="1"/>
  <c r="J77" i="2"/>
  <c r="G66" i="2"/>
  <c r="F67" i="2"/>
  <c r="J76" i="2" a="1"/>
  <c r="J75" i="2" a="1"/>
  <c r="G67" i="2" a="1"/>
  <c r="J75" i="2" l="1"/>
  <c r="J76" i="2"/>
  <c r="G67" i="2"/>
  <c r="F68" i="2"/>
  <c r="J73" i="2" a="1"/>
  <c r="J74" i="2" a="1"/>
  <c r="G68" i="2" a="1"/>
  <c r="J74" i="2" l="1"/>
  <c r="J73" i="2"/>
  <c r="G68" i="2"/>
  <c r="F69" i="2"/>
  <c r="J72" i="2" a="1"/>
  <c r="J71" i="2" a="1"/>
  <c r="G69" i="2" a="1"/>
  <c r="J71" i="2" l="1"/>
  <c r="J72" i="2"/>
  <c r="G69" i="2"/>
  <c r="F70" i="2"/>
  <c r="J69" i="2" a="1"/>
  <c r="J70" i="2" a="1"/>
  <c r="G70" i="2" a="1"/>
  <c r="J70" i="2" l="1"/>
  <c r="J69" i="2"/>
  <c r="G70" i="2"/>
  <c r="F71" i="2"/>
  <c r="J68" i="2" a="1"/>
  <c r="J67" i="2" a="1"/>
  <c r="G71" i="2" a="1"/>
  <c r="J67" i="2" l="1"/>
  <c r="J68" i="2"/>
  <c r="G71" i="2"/>
  <c r="F72" i="2"/>
  <c r="J65" i="2" a="1"/>
  <c r="J66" i="2" a="1"/>
  <c r="G72" i="2" a="1"/>
  <c r="J66" i="2" l="1"/>
  <c r="J65" i="2"/>
  <c r="G72" i="2"/>
  <c r="F73" i="2"/>
  <c r="J64" i="2" a="1"/>
  <c r="J63" i="2" a="1"/>
  <c r="G73" i="2" a="1"/>
  <c r="J63" i="2" l="1"/>
  <c r="J64" i="2"/>
  <c r="G73" i="2"/>
  <c r="F74" i="2"/>
  <c r="J61" i="2" a="1"/>
  <c r="J62" i="2" a="1"/>
  <c r="G74" i="2" a="1"/>
  <c r="J62" i="2" l="1"/>
  <c r="J61" i="2"/>
  <c r="G74" i="2"/>
  <c r="F75" i="2"/>
  <c r="J60" i="2" a="1"/>
  <c r="J59" i="2" a="1"/>
  <c r="G75" i="2" a="1"/>
  <c r="J59" i="2" l="1"/>
  <c r="J60" i="2"/>
  <c r="G75" i="2"/>
  <c r="F76" i="2"/>
  <c r="J57" i="2" a="1"/>
  <c r="J58" i="2" a="1"/>
  <c r="G76" i="2" a="1"/>
  <c r="J58" i="2" l="1"/>
  <c r="J57" i="2"/>
  <c r="G76" i="2"/>
  <c r="F77" i="2"/>
  <c r="J56" i="2" a="1"/>
  <c r="J55" i="2" a="1"/>
  <c r="G77" i="2" a="1"/>
  <c r="J55" i="2" l="1"/>
  <c r="J56" i="2"/>
  <c r="G77" i="2"/>
  <c r="F78" i="2"/>
  <c r="J53" i="2" a="1"/>
  <c r="J54" i="2" a="1"/>
  <c r="G78" i="2" a="1"/>
  <c r="J54" i="2" l="1"/>
  <c r="J53" i="2"/>
  <c r="G78" i="2"/>
  <c r="F79" i="2"/>
  <c r="J52" i="2" a="1"/>
  <c r="J51" i="2" a="1"/>
  <c r="G79" i="2" a="1"/>
  <c r="J51" i="2" l="1"/>
  <c r="J52" i="2"/>
  <c r="G79" i="2"/>
  <c r="F80" i="2"/>
  <c r="J49" i="2" a="1"/>
  <c r="J50" i="2" a="1"/>
  <c r="G80" i="2" a="1"/>
  <c r="J50" i="2" l="1"/>
  <c r="J49" i="2"/>
  <c r="G80" i="2"/>
  <c r="F81" i="2"/>
  <c r="J48" i="2" a="1"/>
  <c r="J47" i="2" a="1"/>
  <c r="G81" i="2" a="1"/>
  <c r="J47" i="2" l="1"/>
  <c r="J48" i="2"/>
  <c r="G81" i="2"/>
  <c r="F82" i="2"/>
  <c r="J45" i="2" a="1"/>
  <c r="J46" i="2" a="1"/>
  <c r="G82" i="2" a="1"/>
  <c r="J46" i="2" l="1"/>
  <c r="J45" i="2"/>
  <c r="G82" i="2"/>
  <c r="F83" i="2"/>
  <c r="J44" i="2" a="1"/>
  <c r="J43" i="2" a="1"/>
  <c r="G83" i="2" a="1"/>
  <c r="J43" i="2" l="1"/>
  <c r="J44" i="2"/>
  <c r="G83" i="2"/>
  <c r="F84" i="2"/>
  <c r="J41" i="2" a="1"/>
  <c r="J42" i="2" a="1"/>
  <c r="G84" i="2" a="1"/>
  <c r="J42" i="2" l="1"/>
  <c r="J41" i="2"/>
  <c r="G84" i="2"/>
  <c r="F85" i="2"/>
  <c r="J40" i="2" a="1"/>
  <c r="J39" i="2" a="1"/>
  <c r="G85" i="2" a="1"/>
  <c r="J39" i="2" l="1"/>
  <c r="J40" i="2"/>
  <c r="G85" i="2"/>
  <c r="F86" i="2"/>
  <c r="J37" i="2" a="1"/>
  <c r="J38" i="2" a="1"/>
  <c r="G86" i="2" a="1"/>
  <c r="J38" i="2" l="1"/>
  <c r="J37" i="2"/>
  <c r="G86" i="2"/>
  <c r="F87" i="2"/>
  <c r="J36" i="2" a="1"/>
  <c r="J35" i="2" a="1"/>
  <c r="G87" i="2" a="1"/>
  <c r="J35" i="2" l="1"/>
  <c r="J36" i="2"/>
  <c r="G87" i="2"/>
  <c r="F88" i="2"/>
  <c r="J33" i="2" a="1"/>
  <c r="J34" i="2" a="1"/>
  <c r="G88" i="2" a="1"/>
  <c r="J34" i="2" l="1"/>
  <c r="J33" i="2"/>
  <c r="G88" i="2"/>
  <c r="F89" i="2"/>
  <c r="J32" i="2" a="1"/>
  <c r="J31" i="2" a="1"/>
  <c r="G89" i="2" a="1"/>
  <c r="J31" i="2" l="1"/>
  <c r="J32" i="2"/>
  <c r="G89" i="2"/>
  <c r="F90" i="2"/>
  <c r="J29" i="2" a="1"/>
  <c r="J30" i="2" a="1"/>
  <c r="G90" i="2" a="1"/>
  <c r="J30" i="2" l="1"/>
  <c r="J29" i="2"/>
  <c r="G90" i="2"/>
  <c r="F91" i="2"/>
  <c r="J28" i="2" a="1"/>
  <c r="J27" i="2" a="1"/>
  <c r="G91" i="2" a="1"/>
  <c r="J27" i="2" l="1"/>
  <c r="J28" i="2"/>
  <c r="G91" i="2"/>
  <c r="F92" i="2"/>
  <c r="J25" i="2" a="1"/>
  <c r="J26" i="2" a="1"/>
  <c r="G92" i="2" a="1"/>
  <c r="J26" i="2" l="1"/>
  <c r="J25" i="2"/>
  <c r="G92" i="2"/>
  <c r="F93" i="2"/>
  <c r="J24" i="2" a="1"/>
  <c r="J23" i="2" a="1"/>
  <c r="G93" i="2" a="1"/>
  <c r="J23" i="2" l="1"/>
  <c r="J24" i="2"/>
  <c r="G93" i="2"/>
  <c r="F94" i="2"/>
  <c r="J21" i="2" a="1"/>
  <c r="J22" i="2" a="1"/>
  <c r="G94" i="2" a="1"/>
  <c r="J22" i="2" l="1"/>
  <c r="J21" i="2"/>
  <c r="G94" i="2"/>
  <c r="F95" i="2"/>
  <c r="J20" i="2" a="1"/>
  <c r="J19" i="2" a="1"/>
  <c r="G95" i="2" a="1"/>
  <c r="J19" i="2" l="1"/>
  <c r="J20" i="2"/>
  <c r="G95" i="2"/>
  <c r="F96" i="2"/>
  <c r="J17" i="2" a="1"/>
  <c r="J18" i="2" a="1"/>
  <c r="G96" i="2" a="1"/>
  <c r="J18" i="2" l="1"/>
  <c r="J17" i="2"/>
  <c r="G96" i="2"/>
  <c r="F97" i="2"/>
  <c r="J16" i="2" a="1"/>
  <c r="J15" i="2" a="1"/>
  <c r="G97" i="2" a="1"/>
  <c r="J15" i="2" l="1"/>
  <c r="J16" i="2"/>
  <c r="G97" i="2"/>
  <c r="F98" i="2"/>
  <c r="J13" i="2" a="1"/>
  <c r="J14" i="2" a="1"/>
  <c r="G98" i="2" a="1"/>
  <c r="J14" i="2" l="1"/>
  <c r="J13" i="2"/>
  <c r="G98" i="2"/>
  <c r="F99" i="2"/>
  <c r="J12" i="2" a="1"/>
  <c r="J11" i="2" a="1"/>
  <c r="G99" i="2" a="1"/>
  <c r="J11" i="2" l="1"/>
  <c r="J12" i="2"/>
  <c r="G99" i="2"/>
  <c r="F100" i="2"/>
  <c r="J9" i="2" a="1"/>
  <c r="J10" i="2" a="1"/>
  <c r="G100" i="2" a="1"/>
  <c r="J10" i="2" l="1"/>
  <c r="J9" i="2"/>
  <c r="G100" i="2"/>
  <c r="F101" i="2"/>
  <c r="J8" i="2" a="1"/>
  <c r="J7" i="2" a="1"/>
  <c r="G101" i="2" a="1"/>
  <c r="J7" i="2" l="1"/>
  <c r="J8" i="2"/>
  <c r="G101" i="2"/>
  <c r="F102" i="2"/>
  <c r="J5" i="2" a="1"/>
  <c r="J6" i="2" a="1"/>
  <c r="G102" i="2" a="1"/>
  <c r="J6" i="2" l="1"/>
  <c r="J5" i="2"/>
  <c r="G102" i="2"/>
  <c r="F103" i="2"/>
  <c r="G103" i="2" a="1"/>
  <c r="G103" i="2"/>
  <c r="F104" i="2"/>
  <c r="G104" i="2" a="1"/>
  <c r="G104" i="2"/>
  <c r="F105" i="2"/>
  <c r="G105" i="2" a="1"/>
  <c r="G105" i="2"/>
  <c r="F106" i="2"/>
  <c r="G106" i="2" a="1"/>
  <c r="G106" i="2"/>
  <c r="F107" i="2"/>
  <c r="G107" i="2" a="1"/>
  <c r="G107" i="2"/>
  <c r="F108" i="2"/>
  <c r="G108" i="2" a="1"/>
  <c r="G108" i="2"/>
  <c r="F109" i="2"/>
  <c r="G109" i="2" a="1"/>
  <c r="G109" i="2"/>
  <c r="F110" i="2"/>
  <c r="G110" i="2" a="1"/>
  <c r="G110" i="2"/>
  <c r="F111" i="2"/>
  <c r="G111" i="2" a="1"/>
  <c r="G111" i="2"/>
  <c r="F112" i="2"/>
  <c r="G112" i="2" a="1"/>
  <c r="G112" i="2"/>
  <c r="F113" i="2"/>
  <c r="G113" i="2" a="1"/>
  <c r="G113" i="2"/>
  <c r="F114" i="2"/>
  <c r="G114" i="2" a="1"/>
  <c r="G114" i="2"/>
  <c r="F115" i="2"/>
  <c r="G115" i="2" a="1"/>
  <c r="G115" i="2"/>
  <c r="F116" i="2"/>
  <c r="G116" i="2" a="1"/>
  <c r="G116" i="2"/>
  <c r="F117" i="2"/>
  <c r="G117" i="2" a="1"/>
  <c r="G117" i="2"/>
  <c r="F118" i="2"/>
  <c r="G118" i="2" a="1"/>
  <c r="G118" i="2"/>
  <c r="F119" i="2"/>
  <c r="G119" i="2" a="1"/>
  <c r="G119" i="2"/>
  <c r="F120" i="2"/>
  <c r="G120" i="2" a="1"/>
  <c r="G120" i="2"/>
  <c r="F121" i="2"/>
  <c r="G121" i="2" a="1"/>
  <c r="G121" i="2"/>
  <c r="F122" i="2"/>
  <c r="G122" i="2" a="1"/>
  <c r="G122" i="2"/>
  <c r="F123" i="2"/>
  <c r="G123" i="2" a="1"/>
  <c r="G123" i="2"/>
  <c r="F124" i="2"/>
  <c r="G124" i="2" a="1"/>
  <c r="G124" i="2"/>
  <c r="F125" i="2"/>
  <c r="G125" i="2" a="1"/>
  <c r="G125" i="2"/>
  <c r="F126" i="2"/>
  <c r="G126" i="2" a="1"/>
  <c r="G126" i="2"/>
  <c r="F127" i="2"/>
  <c r="G127" i="2" a="1"/>
  <c r="G127" i="2"/>
  <c r="F128" i="2"/>
  <c r="G128" i="2" a="1"/>
  <c r="G128" i="2"/>
  <c r="F129" i="2"/>
  <c r="G129" i="2" a="1"/>
  <c r="G129" i="2"/>
  <c r="F130" i="2"/>
  <c r="G130" i="2" a="1"/>
  <c r="G130" i="2"/>
  <c r="F131" i="2"/>
  <c r="G131" i="2" a="1"/>
  <c r="G131" i="2"/>
  <c r="F132" i="2"/>
  <c r="G132" i="2" a="1"/>
  <c r="G132" i="2"/>
  <c r="F133" i="2"/>
  <c r="G133" i="2" a="1"/>
  <c r="G133" i="2"/>
  <c r="F134" i="2"/>
  <c r="G134" i="2" a="1"/>
  <c r="G134" i="2"/>
  <c r="F135" i="2"/>
  <c r="G135" i="2" a="1"/>
  <c r="G135" i="2"/>
  <c r="F136" i="2"/>
  <c r="G136" i="2" a="1"/>
  <c r="G136" i="2"/>
  <c r="F137" i="2"/>
  <c r="G137" i="2" a="1"/>
  <c r="G137" i="2"/>
  <c r="F138" i="2"/>
  <c r="G138" i="2" a="1"/>
  <c r="G138" i="2"/>
  <c r="F139" i="2"/>
  <c r="G139" i="2" a="1"/>
  <c r="G139" i="2"/>
  <c r="F140" i="2"/>
  <c r="G140" i="2" a="1"/>
  <c r="G140" i="2"/>
  <c r="F141" i="2"/>
  <c r="G141" i="2" a="1"/>
  <c r="G141" i="2"/>
  <c r="F142" i="2"/>
  <c r="G142" i="2" a="1"/>
  <c r="G142" i="2"/>
  <c r="F143" i="2"/>
  <c r="G143" i="2" a="1"/>
  <c r="G143" i="2"/>
  <c r="F144" i="2"/>
  <c r="G144" i="2" a="1"/>
  <c r="G144" i="2"/>
  <c r="F145" i="2"/>
  <c r="G145" i="2" a="1"/>
  <c r="G145" i="2"/>
  <c r="F146" i="2"/>
  <c r="G146" i="2" a="1"/>
  <c r="G146" i="2"/>
  <c r="F147" i="2"/>
  <c r="G147" i="2" a="1"/>
  <c r="G147" i="2"/>
  <c r="F148" i="2"/>
  <c r="G148" i="2" a="1"/>
  <c r="G148" i="2"/>
  <c r="F149" i="2"/>
  <c r="G149" i="2" a="1"/>
  <c r="G149" i="2"/>
  <c r="F150" i="2"/>
  <c r="G150" i="2" a="1"/>
  <c r="G150" i="2"/>
  <c r="F151" i="2"/>
  <c r="G151" i="2" a="1"/>
  <c r="G151" i="2"/>
  <c r="F152" i="2"/>
  <c r="G152" i="2" a="1"/>
  <c r="G152" i="2"/>
  <c r="F153" i="2"/>
  <c r="G153" i="2" a="1"/>
  <c r="G153" i="2"/>
  <c r="F154" i="2"/>
  <c r="G154" i="2" a="1"/>
  <c r="G154" i="2"/>
  <c r="F155" i="2"/>
  <c r="G155" i="2" a="1"/>
  <c r="G155" i="2"/>
  <c r="F156" i="2"/>
  <c r="G156" i="2" a="1"/>
  <c r="G156" i="2"/>
  <c r="F157" i="2"/>
  <c r="G157" i="2" a="1"/>
  <c r="G157" i="2"/>
  <c r="F158" i="2"/>
  <c r="G158" i="2" a="1"/>
  <c r="G158" i="2"/>
  <c r="F159" i="2"/>
  <c r="G159" i="2" a="1"/>
  <c r="G159" i="2"/>
  <c r="F160" i="2"/>
  <c r="G160" i="2" a="1"/>
  <c r="G160" i="2"/>
  <c r="F161" i="2"/>
  <c r="G161" i="2" a="1"/>
  <c r="G161" i="2"/>
  <c r="F162" i="2"/>
  <c r="G162" i="2" a="1"/>
  <c r="G162" i="2"/>
  <c r="F163" i="2"/>
  <c r="G163" i="2" a="1"/>
  <c r="G163" i="2"/>
  <c r="F164" i="2"/>
  <c r="G164" i="2" a="1"/>
  <c r="G164" i="2"/>
  <c r="F165" i="2"/>
  <c r="G165" i="2" a="1"/>
  <c r="G165" i="2"/>
  <c r="F166" i="2"/>
  <c r="G166" i="2" a="1"/>
  <c r="G166" i="2"/>
  <c r="F167" i="2"/>
  <c r="G167" i="2" a="1"/>
  <c r="G167" i="2"/>
  <c r="F168" i="2"/>
  <c r="G168" i="2" a="1"/>
  <c r="G168" i="2"/>
  <c r="F169" i="2"/>
  <c r="G169" i="2" a="1"/>
  <c r="G169" i="2"/>
  <c r="F170" i="2"/>
  <c r="G170" i="2" a="1"/>
  <c r="G170" i="2"/>
  <c r="F171" i="2"/>
  <c r="G171" i="2" a="1"/>
  <c r="G171" i="2"/>
  <c r="F172" i="2"/>
  <c r="G172" i="2" a="1"/>
  <c r="G172" i="2"/>
  <c r="F173" i="2"/>
  <c r="G173" i="2" a="1"/>
  <c r="G173" i="2"/>
  <c r="F174" i="2"/>
  <c r="G174" i="2" a="1"/>
  <c r="G174" i="2"/>
  <c r="F175" i="2"/>
  <c r="G175" i="2" a="1"/>
  <c r="G175" i="2"/>
  <c r="F176" i="2"/>
  <c r="G176" i="2" a="1"/>
  <c r="G176" i="2"/>
  <c r="F177" i="2"/>
  <c r="G177" i="2" a="1"/>
  <c r="G177" i="2"/>
  <c r="F178" i="2"/>
  <c r="G178" i="2" a="1"/>
  <c r="G178" i="2"/>
  <c r="F179" i="2"/>
  <c r="G179" i="2" a="1"/>
  <c r="G179" i="2"/>
  <c r="F180" i="2"/>
  <c r="G180" i="2" a="1"/>
  <c r="G180" i="2"/>
  <c r="F181" i="2"/>
  <c r="G181" i="2" a="1"/>
  <c r="G181" i="2"/>
  <c r="F182" i="2"/>
  <c r="G182" i="2" a="1"/>
  <c r="G182" i="2"/>
  <c r="F183" i="2"/>
  <c r="G183" i="2" a="1"/>
  <c r="G183" i="2"/>
  <c r="F184" i="2"/>
  <c r="G184" i="2" a="1"/>
  <c r="G184" i="2"/>
  <c r="F185" i="2"/>
  <c r="G185" i="2" a="1"/>
  <c r="G185" i="2"/>
  <c r="F186" i="2"/>
  <c r="G186" i="2" a="1"/>
  <c r="G186" i="2"/>
  <c r="F187" i="2"/>
  <c r="G187" i="2" a="1"/>
  <c r="G187" i="2"/>
  <c r="F188" i="2"/>
  <c r="G188" i="2" a="1"/>
  <c r="G188" i="2"/>
  <c r="F189" i="2"/>
  <c r="G189" i="2" a="1"/>
  <c r="G189" i="2"/>
  <c r="F190" i="2"/>
  <c r="G190" i="2" a="1"/>
  <c r="G190" i="2"/>
  <c r="F191" i="2"/>
  <c r="G191" i="2" a="1"/>
  <c r="G191" i="2"/>
  <c r="F192" i="2"/>
  <c r="G192" i="2" a="1"/>
  <c r="G192" i="2"/>
  <c r="F193" i="2"/>
  <c r="G193" i="2" a="1"/>
  <c r="G193" i="2"/>
  <c r="F194" i="2"/>
  <c r="G194" i="2" a="1"/>
  <c r="G194" i="2"/>
  <c r="F195" i="2"/>
  <c r="G195" i="2" a="1"/>
  <c r="G195" i="2"/>
  <c r="F196" i="2"/>
  <c r="G196" i="2" a="1"/>
  <c r="G196" i="2"/>
  <c r="F197" i="2"/>
  <c r="G197" i="2" a="1"/>
  <c r="G197" i="2"/>
  <c r="F198" i="2"/>
  <c r="G198" i="2" a="1"/>
  <c r="G198" i="2"/>
  <c r="F199" i="2"/>
  <c r="G199" i="2" a="1"/>
  <c r="G199" i="2"/>
  <c r="F200" i="2"/>
  <c r="G200" i="2" a="1"/>
  <c r="G200" i="2"/>
  <c r="F201" i="2"/>
  <c r="G201" i="2" a="1"/>
  <c r="G201" i="2"/>
  <c r="F202" i="2"/>
  <c r="G202" i="2" a="1"/>
  <c r="G202" i="2"/>
  <c r="L3" i="2"/>
  <c r="M3" i="2"/>
  <c r="K3" i="2"/>
  <c r="J3" i="2" a="1"/>
  <c r="J3" i="2" l="1"/>
  <c r="J4" i="2" a="1"/>
  <c r="J4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6CFA51-EAA3-42FA-9653-5DCF027A1E1E}" keepAlive="1" name="Query - Copper" description="Connection to the 'Copper' query in the workbook." type="5" refreshedVersion="8" background="1" saveData="1">
    <dbPr connection="Provider=Microsoft.Mashup.OleDb.1;Data Source=$Workbook$;Location=Copper;Extended Properties=&quot;&quot;" command="SELECT * FROM [Copper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8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  <bk>
      <extLst>
        <ext uri="{3e2802c4-a4d2-4d8b-9148-e3be6c30e623}">
          <xlrd:rvb i="126"/>
        </ext>
      </extLst>
    </bk>
    <bk>
      <extLst>
        <ext uri="{3e2802c4-a4d2-4d8b-9148-e3be6c30e623}">
          <xlrd:rvb i="127"/>
        </ext>
      </extLst>
    </bk>
    <bk>
      <extLst>
        <ext uri="{3e2802c4-a4d2-4d8b-9148-e3be6c30e623}">
          <xlrd:rvb i="128"/>
        </ext>
      </extLst>
    </bk>
    <bk>
      <extLst>
        <ext uri="{3e2802c4-a4d2-4d8b-9148-e3be6c30e623}">
          <xlrd:rvb i="129"/>
        </ext>
      </extLst>
    </bk>
    <bk>
      <extLst>
        <ext uri="{3e2802c4-a4d2-4d8b-9148-e3be6c30e623}">
          <xlrd:rvb i="130"/>
        </ext>
      </extLst>
    </bk>
    <bk>
      <extLst>
        <ext uri="{3e2802c4-a4d2-4d8b-9148-e3be6c30e623}">
          <xlrd:rvb i="131"/>
        </ext>
      </extLst>
    </bk>
    <bk>
      <extLst>
        <ext uri="{3e2802c4-a4d2-4d8b-9148-e3be6c30e623}">
          <xlrd:rvb i="132"/>
        </ext>
      </extLst>
    </bk>
    <bk>
      <extLst>
        <ext uri="{3e2802c4-a4d2-4d8b-9148-e3be6c30e623}">
          <xlrd:rvb i="133"/>
        </ext>
      </extLst>
    </bk>
    <bk>
      <extLst>
        <ext uri="{3e2802c4-a4d2-4d8b-9148-e3be6c30e623}">
          <xlrd:rvb i="134"/>
        </ext>
      </extLst>
    </bk>
    <bk>
      <extLst>
        <ext uri="{3e2802c4-a4d2-4d8b-9148-e3be6c30e623}">
          <xlrd:rvb i="135"/>
        </ext>
      </extLst>
    </bk>
    <bk>
      <extLst>
        <ext uri="{3e2802c4-a4d2-4d8b-9148-e3be6c30e623}">
          <xlrd:rvb i="136"/>
        </ext>
      </extLst>
    </bk>
    <bk>
      <extLst>
        <ext uri="{3e2802c4-a4d2-4d8b-9148-e3be6c30e623}">
          <xlrd:rvb i="137"/>
        </ext>
      </extLst>
    </bk>
    <bk>
      <extLst>
        <ext uri="{3e2802c4-a4d2-4d8b-9148-e3be6c30e623}">
          <xlrd:rvb i="138"/>
        </ext>
      </extLst>
    </bk>
    <bk>
      <extLst>
        <ext uri="{3e2802c4-a4d2-4d8b-9148-e3be6c30e623}">
          <xlrd:rvb i="139"/>
        </ext>
      </extLst>
    </bk>
    <bk>
      <extLst>
        <ext uri="{3e2802c4-a4d2-4d8b-9148-e3be6c30e623}">
          <xlrd:rvb i="140"/>
        </ext>
      </extLst>
    </bk>
    <bk>
      <extLst>
        <ext uri="{3e2802c4-a4d2-4d8b-9148-e3be6c30e623}">
          <xlrd:rvb i="141"/>
        </ext>
      </extLst>
    </bk>
    <bk>
      <extLst>
        <ext uri="{3e2802c4-a4d2-4d8b-9148-e3be6c30e623}">
          <xlrd:rvb i="142"/>
        </ext>
      </extLst>
    </bk>
    <bk>
      <extLst>
        <ext uri="{3e2802c4-a4d2-4d8b-9148-e3be6c30e623}">
          <xlrd:rvb i="143"/>
        </ext>
      </extLst>
    </bk>
    <bk>
      <extLst>
        <ext uri="{3e2802c4-a4d2-4d8b-9148-e3be6c30e623}">
          <xlrd:rvb i="144"/>
        </ext>
      </extLst>
    </bk>
    <bk>
      <extLst>
        <ext uri="{3e2802c4-a4d2-4d8b-9148-e3be6c30e623}">
          <xlrd:rvb i="145"/>
        </ext>
      </extLst>
    </bk>
    <bk>
      <extLst>
        <ext uri="{3e2802c4-a4d2-4d8b-9148-e3be6c30e623}">
          <xlrd:rvb i="146"/>
        </ext>
      </extLst>
    </bk>
    <bk>
      <extLst>
        <ext uri="{3e2802c4-a4d2-4d8b-9148-e3be6c30e623}">
          <xlrd:rvb i="147"/>
        </ext>
      </extLst>
    </bk>
    <bk>
      <extLst>
        <ext uri="{3e2802c4-a4d2-4d8b-9148-e3be6c30e623}">
          <xlrd:rvb i="148"/>
        </ext>
      </extLst>
    </bk>
    <bk>
      <extLst>
        <ext uri="{3e2802c4-a4d2-4d8b-9148-e3be6c30e623}">
          <xlrd:rvb i="149"/>
        </ext>
      </extLst>
    </bk>
    <bk>
      <extLst>
        <ext uri="{3e2802c4-a4d2-4d8b-9148-e3be6c30e623}">
          <xlrd:rvb i="150"/>
        </ext>
      </extLst>
    </bk>
    <bk>
      <extLst>
        <ext uri="{3e2802c4-a4d2-4d8b-9148-e3be6c30e623}">
          <xlrd:rvb i="151"/>
        </ext>
      </extLst>
    </bk>
    <bk>
      <extLst>
        <ext uri="{3e2802c4-a4d2-4d8b-9148-e3be6c30e623}">
          <xlrd:rvb i="152"/>
        </ext>
      </extLst>
    </bk>
    <bk>
      <extLst>
        <ext uri="{3e2802c4-a4d2-4d8b-9148-e3be6c30e623}">
          <xlrd:rvb i="153"/>
        </ext>
      </extLst>
    </bk>
    <bk>
      <extLst>
        <ext uri="{3e2802c4-a4d2-4d8b-9148-e3be6c30e623}">
          <xlrd:rvb i="154"/>
        </ext>
      </extLst>
    </bk>
    <bk>
      <extLst>
        <ext uri="{3e2802c4-a4d2-4d8b-9148-e3be6c30e623}">
          <xlrd:rvb i="155"/>
        </ext>
      </extLst>
    </bk>
    <bk>
      <extLst>
        <ext uri="{3e2802c4-a4d2-4d8b-9148-e3be6c30e623}">
          <xlrd:rvb i="156"/>
        </ext>
      </extLst>
    </bk>
    <bk>
      <extLst>
        <ext uri="{3e2802c4-a4d2-4d8b-9148-e3be6c30e623}">
          <xlrd:rvb i="157"/>
        </ext>
      </extLst>
    </bk>
    <bk>
      <extLst>
        <ext uri="{3e2802c4-a4d2-4d8b-9148-e3be6c30e623}">
          <xlrd:rvb i="158"/>
        </ext>
      </extLst>
    </bk>
    <bk>
      <extLst>
        <ext uri="{3e2802c4-a4d2-4d8b-9148-e3be6c30e623}">
          <xlrd:rvb i="159"/>
        </ext>
      </extLst>
    </bk>
    <bk>
      <extLst>
        <ext uri="{3e2802c4-a4d2-4d8b-9148-e3be6c30e623}">
          <xlrd:rvb i="160"/>
        </ext>
      </extLst>
    </bk>
    <bk>
      <extLst>
        <ext uri="{3e2802c4-a4d2-4d8b-9148-e3be6c30e623}">
          <xlrd:rvb i="161"/>
        </ext>
      </extLst>
    </bk>
    <bk>
      <extLst>
        <ext uri="{3e2802c4-a4d2-4d8b-9148-e3be6c30e623}">
          <xlrd:rvb i="162"/>
        </ext>
      </extLst>
    </bk>
    <bk>
      <extLst>
        <ext uri="{3e2802c4-a4d2-4d8b-9148-e3be6c30e623}">
          <xlrd:rvb i="163"/>
        </ext>
      </extLst>
    </bk>
    <bk>
      <extLst>
        <ext uri="{3e2802c4-a4d2-4d8b-9148-e3be6c30e623}">
          <xlrd:rvb i="164"/>
        </ext>
      </extLst>
    </bk>
    <bk>
      <extLst>
        <ext uri="{3e2802c4-a4d2-4d8b-9148-e3be6c30e623}">
          <xlrd:rvb i="165"/>
        </ext>
      </extLst>
    </bk>
    <bk>
      <extLst>
        <ext uri="{3e2802c4-a4d2-4d8b-9148-e3be6c30e623}">
          <xlrd:rvb i="166"/>
        </ext>
      </extLst>
    </bk>
    <bk>
      <extLst>
        <ext uri="{3e2802c4-a4d2-4d8b-9148-e3be6c30e623}">
          <xlrd:rvb i="167"/>
        </ext>
      </extLst>
    </bk>
    <bk>
      <extLst>
        <ext uri="{3e2802c4-a4d2-4d8b-9148-e3be6c30e623}">
          <xlrd:rvb i="168"/>
        </ext>
      </extLst>
    </bk>
    <bk>
      <extLst>
        <ext uri="{3e2802c4-a4d2-4d8b-9148-e3be6c30e623}">
          <xlrd:rvb i="169"/>
        </ext>
      </extLst>
    </bk>
    <bk>
      <extLst>
        <ext uri="{3e2802c4-a4d2-4d8b-9148-e3be6c30e623}">
          <xlrd:rvb i="170"/>
        </ext>
      </extLst>
    </bk>
    <bk>
      <extLst>
        <ext uri="{3e2802c4-a4d2-4d8b-9148-e3be6c30e623}">
          <xlrd:rvb i="171"/>
        </ext>
      </extLst>
    </bk>
    <bk>
      <extLst>
        <ext uri="{3e2802c4-a4d2-4d8b-9148-e3be6c30e623}">
          <xlrd:rvb i="172"/>
        </ext>
      </extLst>
    </bk>
    <bk>
      <extLst>
        <ext uri="{3e2802c4-a4d2-4d8b-9148-e3be6c30e623}">
          <xlrd:rvb i="173"/>
        </ext>
      </extLst>
    </bk>
    <bk>
      <extLst>
        <ext uri="{3e2802c4-a4d2-4d8b-9148-e3be6c30e623}">
          <xlrd:rvb i="174"/>
        </ext>
      </extLst>
    </bk>
    <bk>
      <extLst>
        <ext uri="{3e2802c4-a4d2-4d8b-9148-e3be6c30e623}">
          <xlrd:rvb i="175"/>
        </ext>
      </extLst>
    </bk>
    <bk>
      <extLst>
        <ext uri="{3e2802c4-a4d2-4d8b-9148-e3be6c30e623}">
          <xlrd:rvb i="176"/>
        </ext>
      </extLst>
    </bk>
    <bk>
      <extLst>
        <ext uri="{3e2802c4-a4d2-4d8b-9148-e3be6c30e623}">
          <xlrd:rvb i="177"/>
        </ext>
      </extLst>
    </bk>
    <bk>
      <extLst>
        <ext uri="{3e2802c4-a4d2-4d8b-9148-e3be6c30e623}">
          <xlrd:rvb i="178"/>
        </ext>
      </extLst>
    </bk>
    <bk>
      <extLst>
        <ext uri="{3e2802c4-a4d2-4d8b-9148-e3be6c30e623}">
          <xlrd:rvb i="179"/>
        </ext>
      </extLst>
    </bk>
    <bk>
      <extLst>
        <ext uri="{3e2802c4-a4d2-4d8b-9148-e3be6c30e623}">
          <xlrd:rvb i="180"/>
        </ext>
      </extLst>
    </bk>
    <bk>
      <extLst>
        <ext uri="{3e2802c4-a4d2-4d8b-9148-e3be6c30e623}">
          <xlrd:rvb i="181"/>
        </ext>
      </extLst>
    </bk>
    <bk>
      <extLst>
        <ext uri="{3e2802c4-a4d2-4d8b-9148-e3be6c30e623}">
          <xlrd:rvb i="182"/>
        </ext>
      </extLst>
    </bk>
    <bk>
      <extLst>
        <ext uri="{3e2802c4-a4d2-4d8b-9148-e3be6c30e623}">
          <xlrd:rvb i="183"/>
        </ext>
      </extLst>
    </bk>
    <bk>
      <extLst>
        <ext uri="{3e2802c4-a4d2-4d8b-9148-e3be6c30e623}">
          <xlrd:rvb i="184"/>
        </ext>
      </extLst>
    </bk>
    <bk>
      <extLst>
        <ext uri="{3e2802c4-a4d2-4d8b-9148-e3be6c30e623}">
          <xlrd:rvb i="185"/>
        </ext>
      </extLst>
    </bk>
  </futureMetadata>
  <cellMetadata count="1">
    <bk>
      <rc t="1" v="0"/>
    </bk>
  </cellMetadata>
  <valueMetadata count="186">
    <bk>
      <rc t="2" v="0"/>
    </bk>
    <bk>
      <rc t="2" v="1"/>
    </bk>
    <bk>
      <rc t="2" v="2"/>
    </bk>
    <bk>
      <rc t="2" v="3"/>
    </bk>
    <bk>
      <rc t="2" v="4"/>
    </bk>
    <bk>
      <rc t="2" v="5"/>
    </bk>
    <bk>
      <rc t="2" v="6"/>
    </bk>
    <bk>
      <rc t="2" v="7"/>
    </bk>
    <bk>
      <rc t="2" v="8"/>
    </bk>
    <bk>
      <rc t="2" v="9"/>
    </bk>
    <bk>
      <rc t="2" v="10"/>
    </bk>
    <bk>
      <rc t="2" v="11"/>
    </bk>
    <bk>
      <rc t="2" v="12"/>
    </bk>
    <bk>
      <rc t="2" v="13"/>
    </bk>
    <bk>
      <rc t="2" v="14"/>
    </bk>
    <bk>
      <rc t="2" v="15"/>
    </bk>
    <bk>
      <rc t="2" v="16"/>
    </bk>
    <bk>
      <rc t="2" v="17"/>
    </bk>
    <bk>
      <rc t="2" v="18"/>
    </bk>
    <bk>
      <rc t="2" v="19"/>
    </bk>
    <bk>
      <rc t="2" v="20"/>
    </bk>
    <bk>
      <rc t="2" v="21"/>
    </bk>
    <bk>
      <rc t="2" v="22"/>
    </bk>
    <bk>
      <rc t="2" v="23"/>
    </bk>
    <bk>
      <rc t="2" v="24"/>
    </bk>
    <bk>
      <rc t="2" v="25"/>
    </bk>
    <bk>
      <rc t="2" v="26"/>
    </bk>
    <bk>
      <rc t="2" v="27"/>
    </bk>
    <bk>
      <rc t="2" v="28"/>
    </bk>
    <bk>
      <rc t="2" v="29"/>
    </bk>
    <bk>
      <rc t="2" v="30"/>
    </bk>
    <bk>
      <rc t="2" v="31"/>
    </bk>
    <bk>
      <rc t="2" v="32"/>
    </bk>
    <bk>
      <rc t="2" v="33"/>
    </bk>
    <bk>
      <rc t="2" v="34"/>
    </bk>
    <bk>
      <rc t="2" v="35"/>
    </bk>
    <bk>
      <rc t="2" v="36"/>
    </bk>
    <bk>
      <rc t="2" v="37"/>
    </bk>
    <bk>
      <rc t="2" v="38"/>
    </bk>
    <bk>
      <rc t="2" v="39"/>
    </bk>
    <bk>
      <rc t="2" v="40"/>
    </bk>
    <bk>
      <rc t="2" v="41"/>
    </bk>
    <bk>
      <rc t="2" v="42"/>
    </bk>
    <bk>
      <rc t="2" v="43"/>
    </bk>
    <bk>
      <rc t="2" v="44"/>
    </bk>
    <bk>
      <rc t="2" v="45"/>
    </bk>
    <bk>
      <rc t="2" v="46"/>
    </bk>
    <bk>
      <rc t="2" v="47"/>
    </bk>
    <bk>
      <rc t="2" v="48"/>
    </bk>
    <bk>
      <rc t="2" v="49"/>
    </bk>
    <bk>
      <rc t="2" v="50"/>
    </bk>
    <bk>
      <rc t="2" v="51"/>
    </bk>
    <bk>
      <rc t="2" v="52"/>
    </bk>
    <bk>
      <rc t="2" v="53"/>
    </bk>
    <bk>
      <rc t="2" v="54"/>
    </bk>
    <bk>
      <rc t="2" v="55"/>
    </bk>
    <bk>
      <rc t="2" v="56"/>
    </bk>
    <bk>
      <rc t="2" v="57"/>
    </bk>
    <bk>
      <rc t="2" v="58"/>
    </bk>
    <bk>
      <rc t="2" v="59"/>
    </bk>
    <bk>
      <rc t="2" v="60"/>
    </bk>
    <bk>
      <rc t="2" v="61"/>
    </bk>
    <bk>
      <rc t="2" v="62"/>
    </bk>
    <bk>
      <rc t="2" v="63"/>
    </bk>
    <bk>
      <rc t="2" v="64"/>
    </bk>
    <bk>
      <rc t="2" v="65"/>
    </bk>
    <bk>
      <rc t="2" v="66"/>
    </bk>
    <bk>
      <rc t="2" v="67"/>
    </bk>
    <bk>
      <rc t="2" v="68"/>
    </bk>
    <bk>
      <rc t="2" v="69"/>
    </bk>
    <bk>
      <rc t="2" v="70"/>
    </bk>
    <bk>
      <rc t="2" v="71"/>
    </bk>
    <bk>
      <rc t="2" v="72"/>
    </bk>
    <bk>
      <rc t="2" v="73"/>
    </bk>
    <bk>
      <rc t="2" v="74"/>
    </bk>
    <bk>
      <rc t="2" v="75"/>
    </bk>
    <bk>
      <rc t="2" v="76"/>
    </bk>
    <bk>
      <rc t="2" v="77"/>
    </bk>
    <bk>
      <rc t="2" v="78"/>
    </bk>
    <bk>
      <rc t="2" v="79"/>
    </bk>
    <bk>
      <rc t="2" v="80"/>
    </bk>
    <bk>
      <rc t="2" v="81"/>
    </bk>
    <bk>
      <rc t="2" v="82"/>
    </bk>
    <bk>
      <rc t="2" v="83"/>
    </bk>
    <bk>
      <rc t="2" v="84"/>
    </bk>
    <bk>
      <rc t="2" v="85"/>
    </bk>
    <bk>
      <rc t="2" v="86"/>
    </bk>
    <bk>
      <rc t="2" v="87"/>
    </bk>
    <bk>
      <rc t="2" v="88"/>
    </bk>
    <bk>
      <rc t="2" v="89"/>
    </bk>
    <bk>
      <rc t="2" v="90"/>
    </bk>
    <bk>
      <rc t="2" v="91"/>
    </bk>
    <bk>
      <rc t="2" v="92"/>
    </bk>
    <bk>
      <rc t="2" v="93"/>
    </bk>
    <bk>
      <rc t="2" v="94"/>
    </bk>
    <bk>
      <rc t="2" v="95"/>
    </bk>
    <bk>
      <rc t="2" v="96"/>
    </bk>
    <bk>
      <rc t="2" v="97"/>
    </bk>
    <bk>
      <rc t="2" v="98"/>
    </bk>
    <bk>
      <rc t="2" v="99"/>
    </bk>
    <bk>
      <rc t="2" v="100"/>
    </bk>
    <bk>
      <rc t="2" v="101"/>
    </bk>
    <bk>
      <rc t="2" v="102"/>
    </bk>
    <bk>
      <rc t="2" v="103"/>
    </bk>
    <bk>
      <rc t="2" v="104"/>
    </bk>
    <bk>
      <rc t="2" v="105"/>
    </bk>
    <bk>
      <rc t="2" v="106"/>
    </bk>
    <bk>
      <rc t="2" v="107"/>
    </bk>
    <bk>
      <rc t="2" v="108"/>
    </bk>
    <bk>
      <rc t="2" v="109"/>
    </bk>
    <bk>
      <rc t="2" v="110"/>
    </bk>
    <bk>
      <rc t="2" v="111"/>
    </bk>
    <bk>
      <rc t="2" v="112"/>
    </bk>
    <bk>
      <rc t="2" v="113"/>
    </bk>
    <bk>
      <rc t="2" v="114"/>
    </bk>
    <bk>
      <rc t="2" v="115"/>
    </bk>
    <bk>
      <rc t="2" v="116"/>
    </bk>
    <bk>
      <rc t="2" v="117"/>
    </bk>
    <bk>
      <rc t="2" v="118"/>
    </bk>
    <bk>
      <rc t="2" v="119"/>
    </bk>
    <bk>
      <rc t="2" v="120"/>
    </bk>
    <bk>
      <rc t="2" v="121"/>
    </bk>
    <bk>
      <rc t="2" v="122"/>
    </bk>
    <bk>
      <rc t="2" v="123"/>
    </bk>
    <bk>
      <rc t="2" v="124"/>
    </bk>
    <bk>
      <rc t="2" v="125"/>
    </bk>
    <bk>
      <rc t="2" v="126"/>
    </bk>
    <bk>
      <rc t="2" v="127"/>
    </bk>
    <bk>
      <rc t="2" v="128"/>
    </bk>
    <bk>
      <rc t="2" v="129"/>
    </bk>
    <bk>
      <rc t="2" v="130"/>
    </bk>
    <bk>
      <rc t="2" v="131"/>
    </bk>
    <bk>
      <rc t="2" v="132"/>
    </bk>
    <bk>
      <rc t="2" v="133"/>
    </bk>
    <bk>
      <rc t="2" v="134"/>
    </bk>
    <bk>
      <rc t="2" v="135"/>
    </bk>
    <bk>
      <rc t="2" v="136"/>
    </bk>
    <bk>
      <rc t="2" v="137"/>
    </bk>
    <bk>
      <rc t="2" v="138"/>
    </bk>
    <bk>
      <rc t="2" v="139"/>
    </bk>
    <bk>
      <rc t="2" v="140"/>
    </bk>
    <bk>
      <rc t="2" v="141"/>
    </bk>
    <bk>
      <rc t="2" v="142"/>
    </bk>
    <bk>
      <rc t="2" v="143"/>
    </bk>
    <bk>
      <rc t="2" v="144"/>
    </bk>
    <bk>
      <rc t="2" v="145"/>
    </bk>
    <bk>
      <rc t="2" v="146"/>
    </bk>
    <bk>
      <rc t="2" v="147"/>
    </bk>
    <bk>
      <rc t="2" v="148"/>
    </bk>
    <bk>
      <rc t="2" v="149"/>
    </bk>
    <bk>
      <rc t="2" v="150"/>
    </bk>
    <bk>
      <rc t="2" v="151"/>
    </bk>
    <bk>
      <rc t="2" v="152"/>
    </bk>
    <bk>
      <rc t="2" v="153"/>
    </bk>
    <bk>
      <rc t="2" v="154"/>
    </bk>
    <bk>
      <rc t="2" v="155"/>
    </bk>
    <bk>
      <rc t="2" v="156"/>
    </bk>
    <bk>
      <rc t="2" v="157"/>
    </bk>
    <bk>
      <rc t="2" v="158"/>
    </bk>
    <bk>
      <rc t="2" v="159"/>
    </bk>
    <bk>
      <rc t="2" v="160"/>
    </bk>
    <bk>
      <rc t="2" v="161"/>
    </bk>
    <bk>
      <rc t="2" v="162"/>
    </bk>
    <bk>
      <rc t="2" v="163"/>
    </bk>
    <bk>
      <rc t="2" v="164"/>
    </bk>
    <bk>
      <rc t="2" v="165"/>
    </bk>
    <bk>
      <rc t="2" v="166"/>
    </bk>
    <bk>
      <rc t="2" v="167"/>
    </bk>
    <bk>
      <rc t="2" v="168"/>
    </bk>
    <bk>
      <rc t="2" v="169"/>
    </bk>
    <bk>
      <rc t="2" v="170"/>
    </bk>
    <bk>
      <rc t="2" v="171"/>
    </bk>
    <bk>
      <rc t="2" v="172"/>
    </bk>
    <bk>
      <rc t="2" v="173"/>
    </bk>
    <bk>
      <rc t="2" v="174"/>
    </bk>
    <bk>
      <rc t="2" v="175"/>
    </bk>
    <bk>
      <rc t="2" v="176"/>
    </bk>
    <bk>
      <rc t="2" v="177"/>
    </bk>
    <bk>
      <rc t="2" v="178"/>
    </bk>
    <bk>
      <rc t="2" v="179"/>
    </bk>
    <bk>
      <rc t="2" v="180"/>
    </bk>
    <bk>
      <rc t="2" v="181"/>
    </bk>
    <bk>
      <rc t="2" v="182"/>
    </bk>
    <bk>
      <rc t="2" v="183"/>
    </bk>
    <bk>
      <rc t="2" v="184"/>
    </bk>
    <bk>
      <rc t="2" v="185"/>
    </bk>
  </valueMetadata>
</metadata>
</file>

<file path=xl/sharedStrings.xml><?xml version="1.0" encoding="utf-8"?>
<sst xmlns="http://schemas.openxmlformats.org/spreadsheetml/2006/main" count="822" uniqueCount="730">
  <si>
    <t>Column1</t>
  </si>
  <si>
    <t>Column2</t>
  </si>
  <si>
    <t>Column3</t>
  </si>
  <si>
    <t>Column4</t>
  </si>
  <si>
    <t>date</t>
  </si>
  <si>
    <t>LME Copper Cash-Settlement</t>
  </si>
  <si>
    <t>LME Copper 3-month</t>
  </si>
  <si>
    <t>LME Copper stock</t>
  </si>
  <si>
    <t>02. October 2025</t>
  </si>
  <si>
    <t>10,455.00</t>
  </si>
  <si>
    <t>10,480.00</t>
  </si>
  <si>
    <t>140,950</t>
  </si>
  <si>
    <t>01. October 2025</t>
  </si>
  <si>
    <t>10,263.00</t>
  </si>
  <si>
    <t>10,308.00</t>
  </si>
  <si>
    <t>141,725</t>
  </si>
  <si>
    <t>30. September 2025</t>
  </si>
  <si>
    <t>10,300.00</t>
  </si>
  <si>
    <t>10,332.00</t>
  </si>
  <si>
    <t>143,400</t>
  </si>
  <si>
    <t>29. September 2025</t>
  </si>
  <si>
    <t>10,233.00</t>
  </si>
  <si>
    <t>10,275.00</t>
  </si>
  <si>
    <t>143,900</t>
  </si>
  <si>
    <t>26. September 2025</t>
  </si>
  <si>
    <t>10,125.50</t>
  </si>
  <si>
    <t>10,193.00</t>
  </si>
  <si>
    <t>144,400</t>
  </si>
  <si>
    <t>25. September 2025</t>
  </si>
  <si>
    <t>10,312.00</t>
  </si>
  <si>
    <t>10,325.00</t>
  </si>
  <si>
    <t>144,425</t>
  </si>
  <si>
    <t>24. September 2025</t>
  </si>
  <si>
    <t>9,862.00</t>
  </si>
  <si>
    <t>9,937.00</t>
  </si>
  <si>
    <t>144,775</t>
  </si>
  <si>
    <t>23. September 2025</t>
  </si>
  <si>
    <t>9,900.00</t>
  </si>
  <si>
    <t>9,978.00</t>
  </si>
  <si>
    <t>144,975</t>
  </si>
  <si>
    <t>22. September 2025</t>
  </si>
  <si>
    <t>9,921.50</t>
  </si>
  <si>
    <t>9,998.00</t>
  </si>
  <si>
    <t>145,375</t>
  </si>
  <si>
    <t>19. September 2025</t>
  </si>
  <si>
    <t>9,904.00</t>
  </si>
  <si>
    <t>9,983.00</t>
  </si>
  <si>
    <t>147,650</t>
  </si>
  <si>
    <t>18. September 2025</t>
  </si>
  <si>
    <t>9,895.00</t>
  </si>
  <si>
    <t>9,968.00</t>
  </si>
  <si>
    <t>148,875</t>
  </si>
  <si>
    <t>17. September 2025</t>
  </si>
  <si>
    <t>9,894.00</t>
  </si>
  <si>
    <t>9,964.00</t>
  </si>
  <si>
    <t>149,775</t>
  </si>
  <si>
    <t>16. September 2025</t>
  </si>
  <si>
    <t>10,071.50</t>
  </si>
  <si>
    <t>10,145.00</t>
  </si>
  <si>
    <t>150,950</t>
  </si>
  <si>
    <t>15. September 2025</t>
  </si>
  <si>
    <t>9,986.00</t>
  </si>
  <si>
    <t>10,073.50</t>
  </si>
  <si>
    <t>152,625</t>
  </si>
  <si>
    <t>12. September 2025</t>
  </si>
  <si>
    <t>10,004.50</t>
  </si>
  <si>
    <t>10,070.00</t>
  </si>
  <si>
    <t>153,950</t>
  </si>
  <si>
    <t>11. September 2025</t>
  </si>
  <si>
    <t>9,926.00</t>
  </si>
  <si>
    <t>9,984.00</t>
  </si>
  <si>
    <t>154,175</t>
  </si>
  <si>
    <t>10. September 2025</t>
  </si>
  <si>
    <t>9,847.00</t>
  </si>
  <si>
    <t>9,930.00</t>
  </si>
  <si>
    <t>155,050</t>
  </si>
  <si>
    <t>09. September 2025</t>
  </si>
  <si>
    <t>9,822.50</t>
  </si>
  <si>
    <t>9,910.00</t>
  </si>
  <si>
    <t>155,275</t>
  </si>
  <si>
    <t>08. September 2025</t>
  </si>
  <si>
    <t>9,810.50</t>
  </si>
  <si>
    <t>155,825</t>
  </si>
  <si>
    <t>05. September 2025</t>
  </si>
  <si>
    <t>9,881.00</t>
  </si>
  <si>
    <t>9,948.00</t>
  </si>
  <si>
    <t>157,950</t>
  </si>
  <si>
    <t>04. September 2025</t>
  </si>
  <si>
    <t>9,813.00</t>
  </si>
  <si>
    <t>9,890.00</t>
  </si>
  <si>
    <t>158,375</t>
  </si>
  <si>
    <t>03. September 2025</t>
  </si>
  <si>
    <t>9,873.00</t>
  </si>
  <si>
    <t>9,953.00</t>
  </si>
  <si>
    <t>158,575</t>
  </si>
  <si>
    <t>02. September 2025</t>
  </si>
  <si>
    <t>9,773.50</t>
  </si>
  <si>
    <t>158,775</t>
  </si>
  <si>
    <t>01. September 2025</t>
  </si>
  <si>
    <t>9,804.50</t>
  </si>
  <si>
    <t>9,897.00</t>
  </si>
  <si>
    <t>158,875</t>
  </si>
  <si>
    <t>29. August 2025</t>
  </si>
  <si>
    <t>9,805.00</t>
  </si>
  <si>
    <t>9,877.00</t>
  </si>
  <si>
    <t>158,900</t>
  </si>
  <si>
    <t>28. August 2025</t>
  </si>
  <si>
    <t>9,703.50</t>
  </si>
  <si>
    <t>9,790.00</t>
  </si>
  <si>
    <t>27. August 2025</t>
  </si>
  <si>
    <t>9,682.00</t>
  </si>
  <si>
    <t>9,773.00</t>
  </si>
  <si>
    <t>156,100</t>
  </si>
  <si>
    <t>26. August 2025</t>
  </si>
  <si>
    <t>9,707.50</t>
  </si>
  <si>
    <t>9,797.00</t>
  </si>
  <si>
    <t>155,000</t>
  </si>
  <si>
    <t>22. August 2025</t>
  </si>
  <si>
    <t>9,643.00</t>
  </si>
  <si>
    <t>9,726.00</t>
  </si>
  <si>
    <t>155,975</t>
  </si>
  <si>
    <t>21. August 2025</t>
  </si>
  <si>
    <t>9,611.00</t>
  </si>
  <si>
    <t>9,695.00</t>
  </si>
  <si>
    <t>156,350</t>
  </si>
  <si>
    <t>20. August 2025</t>
  </si>
  <si>
    <t>9,576.50</t>
  </si>
  <si>
    <t>9,675.50</t>
  </si>
  <si>
    <t>19. August 2025</t>
  </si>
  <si>
    <t>9,621.50</t>
  </si>
  <si>
    <t>9,729.00</t>
  </si>
  <si>
    <t>155,150</t>
  </si>
  <si>
    <t>18. August 2025</t>
  </si>
  <si>
    <t>9,626.50</t>
  </si>
  <si>
    <t>9,731.00</t>
  </si>
  <si>
    <t>155,600</t>
  </si>
  <si>
    <t>15. August 2025</t>
  </si>
  <si>
    <t>9,621.00</t>
  </si>
  <si>
    <t>9,735.00</t>
  </si>
  <si>
    <t>155,800</t>
  </si>
  <si>
    <t>14. August 2025</t>
  </si>
  <si>
    <t>9,665.50</t>
  </si>
  <si>
    <t>9,756.00</t>
  </si>
  <si>
    <t>155,850</t>
  </si>
  <si>
    <t>13. August 2025</t>
  </si>
  <si>
    <t>9,746.50</t>
  </si>
  <si>
    <t>9,835.00</t>
  </si>
  <si>
    <t>155,875</t>
  </si>
  <si>
    <t>12. August 2025</t>
  </si>
  <si>
    <t>9,661.50</t>
  </si>
  <si>
    <t>9,754.00</t>
  </si>
  <si>
    <t>11. August 2025</t>
  </si>
  <si>
    <t>9,643.50</t>
  </si>
  <si>
    <t>9,725.00</t>
  </si>
  <si>
    <t>155,700</t>
  </si>
  <si>
    <t>08. August 2025</t>
  </si>
  <si>
    <t>9,627.00</t>
  </si>
  <si>
    <t>9,702.00</t>
  </si>
  <si>
    <t>07. August 2025</t>
  </si>
  <si>
    <t>9,636.50</t>
  </si>
  <si>
    <t>156,000</t>
  </si>
  <si>
    <t>06. August 2025</t>
  </si>
  <si>
    <t>9,604.50</t>
  </si>
  <si>
    <t>9,670.50</t>
  </si>
  <si>
    <t>156,125</t>
  </si>
  <si>
    <t>05. August 2025</t>
  </si>
  <si>
    <t>153,850</t>
  </si>
  <si>
    <t>04. August 2025</t>
  </si>
  <si>
    <t>9,622.50</t>
  </si>
  <si>
    <t>9,687.00</t>
  </si>
  <si>
    <t>139,575</t>
  </si>
  <si>
    <t>01. August 2025</t>
  </si>
  <si>
    <t>9,535.50</t>
  </si>
  <si>
    <t>9,594.00</t>
  </si>
  <si>
    <t>141,750</t>
  </si>
  <si>
    <t>31. July 2025</t>
  </si>
  <si>
    <t>9,606.00</t>
  </si>
  <si>
    <t>9,655.00</t>
  </si>
  <si>
    <t>138,200</t>
  </si>
  <si>
    <t>30. July 2025</t>
  </si>
  <si>
    <t>9,699.50</t>
  </si>
  <si>
    <t>9,737.00</t>
  </si>
  <si>
    <t>136,850</t>
  </si>
  <si>
    <t>29. July 2025</t>
  </si>
  <si>
    <t>9,733.50</t>
  </si>
  <si>
    <t>9,785.00</t>
  </si>
  <si>
    <t>127,625</t>
  </si>
  <si>
    <t>28. July 2025</t>
  </si>
  <si>
    <t>9,783.00</t>
  </si>
  <si>
    <t>127,400</t>
  </si>
  <si>
    <t>25. July 2025</t>
  </si>
  <si>
    <t>9,788.00</t>
  </si>
  <si>
    <t>9,840.00</t>
  </si>
  <si>
    <t>128,475</t>
  </si>
  <si>
    <t>24. July 2025</t>
  </si>
  <si>
    <t>9,861.00</t>
  </si>
  <si>
    <t>9,912.00</t>
  </si>
  <si>
    <t>124,775</t>
  </si>
  <si>
    <t>23. July 2025</t>
  </si>
  <si>
    <t>9,920.00</t>
  </si>
  <si>
    <t>124,825</t>
  </si>
  <si>
    <t>22. July 2025</t>
  </si>
  <si>
    <t>9,818.50</t>
  </si>
  <si>
    <t>124,850</t>
  </si>
  <si>
    <t>21. July 2025</t>
  </si>
  <si>
    <t>9,845.00</t>
  </si>
  <si>
    <t>122,075</t>
  </si>
  <si>
    <t>18. July 2025</t>
  </si>
  <si>
    <t>9,667.00</t>
  </si>
  <si>
    <t>9,720.50</t>
  </si>
  <si>
    <t>122,175</t>
  </si>
  <si>
    <t>17. July 2025</t>
  </si>
  <si>
    <t>9,586.00</t>
  </si>
  <si>
    <t>122,150</t>
  </si>
  <si>
    <t>16. July 2025</t>
  </si>
  <si>
    <t>9,563.00</t>
  </si>
  <si>
    <t>9,615.50</t>
  </si>
  <si>
    <t>121,000</t>
  </si>
  <si>
    <t>15. July 2025</t>
  </si>
  <si>
    <t>9,564.00</t>
  </si>
  <si>
    <t>9,635.00</t>
  </si>
  <si>
    <t>110,475</t>
  </si>
  <si>
    <t>14. July 2025</t>
  </si>
  <si>
    <t>9,555.00</t>
  </si>
  <si>
    <t>9,600.00</t>
  </si>
  <si>
    <t>109,625</t>
  </si>
  <si>
    <t>11. July 2025</t>
  </si>
  <si>
    <t>9,637.50</t>
  </si>
  <si>
    <t>9,645.00</t>
  </si>
  <si>
    <t>108,725</t>
  </si>
  <si>
    <t>10. July 2025</t>
  </si>
  <si>
    <t>9,752.00</t>
  </si>
  <si>
    <t>9,744.00</t>
  </si>
  <si>
    <t>108,100</t>
  </si>
  <si>
    <t>09. July 2025</t>
  </si>
  <si>
    <t>9,640.00</t>
  </si>
  <si>
    <t>107,125</t>
  </si>
  <si>
    <t>08. July 2025</t>
  </si>
  <si>
    <t>9,925.00</t>
  </si>
  <si>
    <t>9,845.50</t>
  </si>
  <si>
    <t>102,500</t>
  </si>
  <si>
    <t>07. July 2025</t>
  </si>
  <si>
    <t>9,893.00</t>
  </si>
  <si>
    <t>9,819.00</t>
  </si>
  <si>
    <t>97,400</t>
  </si>
  <si>
    <t>04. July 2025</t>
  </si>
  <si>
    <t>9,970.50</t>
  </si>
  <si>
    <t>95,275</t>
  </si>
  <si>
    <t>03. July 2025</t>
  </si>
  <si>
    <t>10,120.00</t>
  </si>
  <si>
    <t>10,015.00</t>
  </si>
  <si>
    <t>94,325</t>
  </si>
  <si>
    <t>02. July 2025</t>
  </si>
  <si>
    <t>10,045.00</t>
  </si>
  <si>
    <t>93,250</t>
  </si>
  <si>
    <t>01. July 2025</t>
  </si>
  <si>
    <t>10,061.00</t>
  </si>
  <si>
    <t>91,250</t>
  </si>
  <si>
    <t>30. June 2025</t>
  </si>
  <si>
    <t>10,040.00</t>
  </si>
  <si>
    <t>90,625</t>
  </si>
  <si>
    <t>27. June 2025</t>
  </si>
  <si>
    <t>10,051.00</t>
  </si>
  <si>
    <t>9,857.00</t>
  </si>
  <si>
    <t>91,275</t>
  </si>
  <si>
    <t>26. June 2025</t>
  </si>
  <si>
    <t>10,115.00</t>
  </si>
  <si>
    <t>9,875.00</t>
  </si>
  <si>
    <t>93,075</t>
  </si>
  <si>
    <t>25. June 2025</t>
  </si>
  <si>
    <t>9,810.00</t>
  </si>
  <si>
    <t>9,717.00</t>
  </si>
  <si>
    <t>93,475</t>
  </si>
  <si>
    <t>24. June 2025</t>
  </si>
  <si>
    <t>9,930.50</t>
  </si>
  <si>
    <t>94,675</t>
  </si>
  <si>
    <t>23. June 2025</t>
  </si>
  <si>
    <t>10,035.00</t>
  </si>
  <si>
    <t>9,642.00</t>
  </si>
  <si>
    <t>95,875</t>
  </si>
  <si>
    <t>20. June 2025</t>
  </si>
  <si>
    <t>9,945.00</t>
  </si>
  <si>
    <t>9,654.00</t>
  </si>
  <si>
    <t>99,200</t>
  </si>
  <si>
    <t>19. June 2025</t>
  </si>
  <si>
    <t>9,712.00</t>
  </si>
  <si>
    <t>9,610.00</t>
  </si>
  <si>
    <t>103,325</t>
  </si>
  <si>
    <t>18. June 2025</t>
  </si>
  <si>
    <t>9,841.00</t>
  </si>
  <si>
    <t>9,685.50</t>
  </si>
  <si>
    <t>107,350</t>
  </si>
  <si>
    <t>17. June 2025</t>
  </si>
  <si>
    <t>9,820.50</t>
  </si>
  <si>
    <t>9,710.00</t>
  </si>
  <si>
    <t>107,550</t>
  </si>
  <si>
    <t>16. June 2025</t>
  </si>
  <si>
    <t>9,738.00</t>
  </si>
  <si>
    <t>9,671.00</t>
  </si>
  <si>
    <t>107,325</t>
  </si>
  <si>
    <t>13. June 2025</t>
  </si>
  <si>
    <t>9,658.00</t>
  </si>
  <si>
    <t>9,578.00</t>
  </si>
  <si>
    <t>114,475</t>
  </si>
  <si>
    <t>12. June 2025</t>
  </si>
  <si>
    <t>9,779.00</t>
  </si>
  <si>
    <t>9,690.00</t>
  </si>
  <si>
    <t>116,850</t>
  </si>
  <si>
    <t>11. June 2025</t>
  </si>
  <si>
    <t>9,730.00</t>
  </si>
  <si>
    <t>9,670.00</t>
  </si>
  <si>
    <t>119,450</t>
  </si>
  <si>
    <t>10. June 2025</t>
  </si>
  <si>
    <t>9,854.00</t>
  </si>
  <si>
    <t>9,768.00</t>
  </si>
  <si>
    <t>120,400</t>
  </si>
  <si>
    <t>09. June 2025</t>
  </si>
  <si>
    <t>9,849.00</t>
  </si>
  <si>
    <t>9,745.00</t>
  </si>
  <si>
    <t>122,400</t>
  </si>
  <si>
    <t>06. June 2025</t>
  </si>
  <si>
    <t>9,795.00</t>
  </si>
  <si>
    <t>9,718.00</t>
  </si>
  <si>
    <t>132,400</t>
  </si>
  <si>
    <t>05. June 2025</t>
  </si>
  <si>
    <t>9,834.00</t>
  </si>
  <si>
    <t>9,765.00</t>
  </si>
  <si>
    <t>138,000</t>
  </si>
  <si>
    <t>04. June 2025</t>
  </si>
  <si>
    <t>9,673.50</t>
  </si>
  <si>
    <t>9,620.00</t>
  </si>
  <si>
    <t>141,350</t>
  </si>
  <si>
    <t>03. June 2025</t>
  </si>
  <si>
    <t>9,590.00</t>
  </si>
  <si>
    <t>143,850</t>
  </si>
  <si>
    <t>02. June 2025</t>
  </si>
  <si>
    <t>9,601.00</t>
  </si>
  <si>
    <t>148,450</t>
  </si>
  <si>
    <t>30. May 2025</t>
  </si>
  <si>
    <t>9,623.00</t>
  </si>
  <si>
    <t>9,565.00</t>
  </si>
  <si>
    <t>149,875</t>
  </si>
  <si>
    <t>29. May 2025</t>
  </si>
  <si>
    <t>9,641.50</t>
  </si>
  <si>
    <t>9,605.00</t>
  </si>
  <si>
    <t>152,375</t>
  </si>
  <si>
    <t>28. May 2025</t>
  </si>
  <si>
    <t>154,300</t>
  </si>
  <si>
    <t>27. May 2025</t>
  </si>
  <si>
    <t>9,653.00</t>
  </si>
  <si>
    <t>162,150</t>
  </si>
  <si>
    <t>23. May 2025</t>
  </si>
  <si>
    <t>9,595.00</t>
  </si>
  <si>
    <t>9,570.00</t>
  </si>
  <si>
    <t>164,725</t>
  </si>
  <si>
    <t>22. May 2025</t>
  </si>
  <si>
    <t>9,493.00</t>
  </si>
  <si>
    <t>9,461.50</t>
  </si>
  <si>
    <t>166,525</t>
  </si>
  <si>
    <t>21. May 2025</t>
  </si>
  <si>
    <t>9,532.50</t>
  </si>
  <si>
    <t>9,533.50</t>
  </si>
  <si>
    <t>168,825</t>
  </si>
  <si>
    <t>20. May 2025</t>
  </si>
  <si>
    <t>9,530.00</t>
  </si>
  <si>
    <t>9,521.00</t>
  </si>
  <si>
    <t>170,750</t>
  </si>
  <si>
    <t>19. May 2025</t>
  </si>
  <si>
    <t>9,545.00</t>
  </si>
  <si>
    <t>9,517.00</t>
  </si>
  <si>
    <t>174,325</t>
  </si>
  <si>
    <t>16. May 2025</t>
  </si>
  <si>
    <t>9,534.00</t>
  </si>
  <si>
    <t>9,518.00</t>
  </si>
  <si>
    <t>179,375</t>
  </si>
  <si>
    <t>15. May 2025</t>
  </si>
  <si>
    <t>9,537.50</t>
  </si>
  <si>
    <t>9,528.00</t>
  </si>
  <si>
    <t>184,650</t>
  </si>
  <si>
    <t>14. May 2025</t>
  </si>
  <si>
    <t>9,649.50</t>
  </si>
  <si>
    <t>9,622.00</t>
  </si>
  <si>
    <t>185,575</t>
  </si>
  <si>
    <t>13. May 2025</t>
  </si>
  <si>
    <t>9,548.00</t>
  </si>
  <si>
    <t>189,650</t>
  </si>
  <si>
    <t>12. May 2025</t>
  </si>
  <si>
    <t>9,547.00</t>
  </si>
  <si>
    <t>190,750</t>
  </si>
  <si>
    <t>09. May 2025</t>
  </si>
  <si>
    <t>9,485.50</t>
  </si>
  <si>
    <t>9,432.50</t>
  </si>
  <si>
    <t>191,775</t>
  </si>
  <si>
    <t>08. May 2025</t>
  </si>
  <si>
    <t>9,413.00</t>
  </si>
  <si>
    <t>9,395.00</t>
  </si>
  <si>
    <t>194,275</t>
  </si>
  <si>
    <t>07. May 2025</t>
  </si>
  <si>
    <t>9,486.00</t>
  </si>
  <si>
    <t>9,462.50</t>
  </si>
  <si>
    <t>193,975</t>
  </si>
  <si>
    <t>06. May 2025</t>
  </si>
  <si>
    <t>9,500.00</t>
  </si>
  <si>
    <t>9,475.00</t>
  </si>
  <si>
    <t>195,625</t>
  </si>
  <si>
    <t>02. May 2025</t>
  </si>
  <si>
    <t>9,376.00</t>
  </si>
  <si>
    <t>9,359.00</t>
  </si>
  <si>
    <t>197,300</t>
  </si>
  <si>
    <t>01. May 2025</t>
  </si>
  <si>
    <t>9,195.00</t>
  </si>
  <si>
    <t>9,185.00</t>
  </si>
  <si>
    <t>197,700</t>
  </si>
  <si>
    <t>30. April 2025</t>
  </si>
  <si>
    <t>9,204.00</t>
  </si>
  <si>
    <t>9,207.00</t>
  </si>
  <si>
    <t>200,150</t>
  </si>
  <si>
    <t>29. April 2025</t>
  </si>
  <si>
    <t>9,487.50</t>
  </si>
  <si>
    <t>9,465.00</t>
  </si>
  <si>
    <t>202,500</t>
  </si>
  <si>
    <t>28. April 2025</t>
  </si>
  <si>
    <t>9,365.50</t>
  </si>
  <si>
    <t>9,370.00</t>
  </si>
  <si>
    <t>202,800</t>
  </si>
  <si>
    <t>25. April 2025</t>
  </si>
  <si>
    <t>9,364.00</t>
  </si>
  <si>
    <t>9,369.00</t>
  </si>
  <si>
    <t>203,450</t>
  </si>
  <si>
    <t>24. April 2025</t>
  </si>
  <si>
    <t>9,410.50</t>
  </si>
  <si>
    <t>9,420.00</t>
  </si>
  <si>
    <t>203,425</t>
  </si>
  <si>
    <t>23. April 2025</t>
  </si>
  <si>
    <t>9,416.50</t>
  </si>
  <si>
    <t>9,437.00</t>
  </si>
  <si>
    <t>205,250</t>
  </si>
  <si>
    <t>22. April 2025</t>
  </si>
  <si>
    <t>9,293.50</t>
  </si>
  <si>
    <t>9,316.50</t>
  </si>
  <si>
    <t>212,700</t>
  </si>
  <si>
    <t>17. April 2025</t>
  </si>
  <si>
    <t>9,104.00</t>
  </si>
  <si>
    <t>9,134.00</t>
  </si>
  <si>
    <t>213,400</t>
  </si>
  <si>
    <t>16. April 2025</t>
  </si>
  <si>
    <t>9,083.00</t>
  </si>
  <si>
    <t>9,119.00</t>
  </si>
  <si>
    <t>216,250</t>
  </si>
  <si>
    <t>15. April 2025</t>
  </si>
  <si>
    <t>9,094.00</t>
  </si>
  <si>
    <t>9,150.00</t>
  </si>
  <si>
    <t>212,475</t>
  </si>
  <si>
    <t>14. April 2025</t>
  </si>
  <si>
    <t>9,212.50</t>
  </si>
  <si>
    <t>9,240.00</t>
  </si>
  <si>
    <t>207,825</t>
  </si>
  <si>
    <t>11. April 2025</t>
  </si>
  <si>
    <t>9,180.00</t>
  </si>
  <si>
    <t>9,160.00</t>
  </si>
  <si>
    <t>208,775</t>
  </si>
  <si>
    <t>10. April 2025</t>
  </si>
  <si>
    <t>8,978.00</t>
  </si>
  <si>
    <t>8,986.00</t>
  </si>
  <si>
    <t>209,425</t>
  </si>
  <si>
    <t>09. April 2025</t>
  </si>
  <si>
    <t>8,539.00</t>
  </si>
  <si>
    <t>8,590.00</t>
  </si>
  <si>
    <t>211,925</t>
  </si>
  <si>
    <t>08. April 2025</t>
  </si>
  <si>
    <t>8,760.00</t>
  </si>
  <si>
    <t>8,814.00</t>
  </si>
  <si>
    <t>213,450</t>
  </si>
  <si>
    <t>07. April 2025</t>
  </si>
  <si>
    <t>8,825.00</t>
  </si>
  <si>
    <t>8,870.00</t>
  </si>
  <si>
    <t>210,225</t>
  </si>
  <si>
    <t>04. April 2025</t>
  </si>
  <si>
    <t>8,830.50</t>
  </si>
  <si>
    <t>8,900.00</t>
  </si>
  <si>
    <t>210,800</t>
  </si>
  <si>
    <t>03. April 2025</t>
  </si>
  <si>
    <t>9,397.00</t>
  </si>
  <si>
    <t>9,442.00</t>
  </si>
  <si>
    <t>210,450</t>
  </si>
  <si>
    <t>02. April 2025</t>
  </si>
  <si>
    <t>9,646.00</t>
  </si>
  <si>
    <t>211,875</t>
  </si>
  <si>
    <t>01. April 2025</t>
  </si>
  <si>
    <t>9,652.00</t>
  </si>
  <si>
    <t>213,275</t>
  </si>
  <si>
    <t>31. March 2025</t>
  </si>
  <si>
    <t>9,673.00</t>
  </si>
  <si>
    <t>9,721.00</t>
  </si>
  <si>
    <t>211,375</t>
  </si>
  <si>
    <t>28. March 2025</t>
  </si>
  <si>
    <t>212,925</t>
  </si>
  <si>
    <t>27. March 2025</t>
  </si>
  <si>
    <t>9,787.00</t>
  </si>
  <si>
    <t>215,275</t>
  </si>
  <si>
    <t>26. March 2025</t>
  </si>
  <si>
    <t>9,884.00</t>
  </si>
  <si>
    <t>9,909.00</t>
  </si>
  <si>
    <t>216,750</t>
  </si>
  <si>
    <t>25. March 2025</t>
  </si>
  <si>
    <t>9,982.00</t>
  </si>
  <si>
    <t>10,011.00</t>
  </si>
  <si>
    <t>219,950</t>
  </si>
  <si>
    <t>24. March 2025</t>
  </si>
  <si>
    <t>10,028.00</t>
  </si>
  <si>
    <t>221,775</t>
  </si>
  <si>
    <t>21. March 2025</t>
  </si>
  <si>
    <t>9,829.00</t>
  </si>
  <si>
    <t>9,880.00</t>
  </si>
  <si>
    <t>224,600</t>
  </si>
  <si>
    <t>20. March 2025</t>
  </si>
  <si>
    <t>9,911.50</t>
  </si>
  <si>
    <t>9,951.00</t>
  </si>
  <si>
    <t>223,275</t>
  </si>
  <si>
    <t>19. March 2025</t>
  </si>
  <si>
    <t>9,914.00</t>
  </si>
  <si>
    <t>9,955.00</t>
  </si>
  <si>
    <t>225,175</t>
  </si>
  <si>
    <t>18. March 2025</t>
  </si>
  <si>
    <t>9,888.00</t>
  </si>
  <si>
    <t>227,700</t>
  </si>
  <si>
    <t>17. March 2025</t>
  </si>
  <si>
    <t>9,748.00</t>
  </si>
  <si>
    <t>9,820.00</t>
  </si>
  <si>
    <t>230,975</t>
  </si>
  <si>
    <t>14. March 2025</t>
  </si>
  <si>
    <t>9,759.00</t>
  </si>
  <si>
    <t>233,750</t>
  </si>
  <si>
    <t>13. March 2025</t>
  </si>
  <si>
    <t>9,702.50</t>
  </si>
  <si>
    <t>9,734.00</t>
  </si>
  <si>
    <t>237,200</t>
  </si>
  <si>
    <t>12. March 2025</t>
  </si>
  <si>
    <t>9,766.00</t>
  </si>
  <si>
    <t>240,325</t>
  </si>
  <si>
    <t>11. March 2025</t>
  </si>
  <si>
    <t>9,628.00</t>
  </si>
  <si>
    <t>9,631.00</t>
  </si>
  <si>
    <t>244,175</t>
  </si>
  <si>
    <t>10. March 2025</t>
  </si>
  <si>
    <t>9,560.00</t>
  </si>
  <si>
    <t>253,325</t>
  </si>
  <si>
    <t>07. March 2025</t>
  </si>
  <si>
    <t>9,664.00</t>
  </si>
  <si>
    <t>9,660.00</t>
  </si>
  <si>
    <t>257,325</t>
  </si>
  <si>
    <t>06. March 2025</t>
  </si>
  <si>
    <t>9,647.00</t>
  </si>
  <si>
    <t>259,175</t>
  </si>
  <si>
    <t>05. March 2025</t>
  </si>
  <si>
    <t>9,541.00</t>
  </si>
  <si>
    <t>9,550.00</t>
  </si>
  <si>
    <t>260,150</t>
  </si>
  <si>
    <t>04. March 2025</t>
  </si>
  <si>
    <t>9,402.50</t>
  </si>
  <si>
    <t>261,000</t>
  </si>
  <si>
    <t>03. March 2025</t>
  </si>
  <si>
    <t>9,360.50</t>
  </si>
  <si>
    <t>9,389.00</t>
  </si>
  <si>
    <t>261,050</t>
  </si>
  <si>
    <t>28. February 2025</t>
  </si>
  <si>
    <t>9,363.50</t>
  </si>
  <si>
    <t>9,377.00</t>
  </si>
  <si>
    <t>262,075</t>
  </si>
  <si>
    <t>27. February 2025</t>
  </si>
  <si>
    <t>9,415.50</t>
  </si>
  <si>
    <t>263,650</t>
  </si>
  <si>
    <t>26. February 2025</t>
  </si>
  <si>
    <t>9,504.00</t>
  </si>
  <si>
    <t>9,508.00</t>
  </si>
  <si>
    <t>265,025</t>
  </si>
  <si>
    <t>25. February 2025</t>
  </si>
  <si>
    <t>9,463.00</t>
  </si>
  <si>
    <t>9,470.00</t>
  </si>
  <si>
    <t>266,700</t>
  </si>
  <si>
    <t>24. February 2025</t>
  </si>
  <si>
    <t>9,490.00</t>
  </si>
  <si>
    <t>9,510.50</t>
  </si>
  <si>
    <t>267,225</t>
  </si>
  <si>
    <t>21. February 2025</t>
  </si>
  <si>
    <t>9,494.00</t>
  </si>
  <si>
    <t>9,531.50</t>
  </si>
  <si>
    <t>267,750</t>
  </si>
  <si>
    <t>20. February 2025</t>
  </si>
  <si>
    <t>9,514.50</t>
  </si>
  <si>
    <t>268,750</t>
  </si>
  <si>
    <t>19. February 2025</t>
  </si>
  <si>
    <t>9,433.00</t>
  </si>
  <si>
    <t>270,900</t>
  </si>
  <si>
    <t>18. February 2025</t>
  </si>
  <si>
    <t>9,295.00</t>
  </si>
  <si>
    <t>9,376.50</t>
  </si>
  <si>
    <t>263,775</t>
  </si>
  <si>
    <t>17. February 2025</t>
  </si>
  <si>
    <t>9,291.00</t>
  </si>
  <si>
    <t>9,415.00</t>
  </si>
  <si>
    <t>253,975</t>
  </si>
  <si>
    <t>14. February 2025</t>
  </si>
  <si>
    <t>9,812.00</t>
  </si>
  <si>
    <t>9,665.00</t>
  </si>
  <si>
    <t>255,225</t>
  </si>
  <si>
    <t>13. February 2025</t>
  </si>
  <si>
    <t>9,362.00</t>
  </si>
  <si>
    <t>9,457.00</t>
  </si>
  <si>
    <t>237,925</t>
  </si>
  <si>
    <t>12. February 2025</t>
  </si>
  <si>
    <t>9,277.50</t>
  </si>
  <si>
    <t>9,399.00</t>
  </si>
  <si>
    <t>241,650</t>
  </si>
  <si>
    <t>11. February 2025</t>
  </si>
  <si>
    <t>9,245.00</t>
  </si>
  <si>
    <t>9,355.00</t>
  </si>
  <si>
    <t>243,300</t>
  </si>
  <si>
    <t>10. February 2025</t>
  </si>
  <si>
    <t>9,287.50</t>
  </si>
  <si>
    <t>9,410.00</t>
  </si>
  <si>
    <t>245,825</t>
  </si>
  <si>
    <t>07. February 2025</t>
  </si>
  <si>
    <t>9,288.00</t>
  </si>
  <si>
    <t>9,412.00</t>
  </si>
  <si>
    <t>247,625</t>
  </si>
  <si>
    <t>06. February 2025</t>
  </si>
  <si>
    <t>9,165.00</t>
  </si>
  <si>
    <t>9,285.50</t>
  </si>
  <si>
    <t>249,275</t>
  </si>
  <si>
    <t>05. February 2025</t>
  </si>
  <si>
    <t>9,025.00</t>
  </si>
  <si>
    <t>9,159.00</t>
  </si>
  <si>
    <t>252,325</t>
  </si>
  <si>
    <t>04. February 2025</t>
  </si>
  <si>
    <t>8,993.00</t>
  </si>
  <si>
    <t>9,107.00</t>
  </si>
  <si>
    <t>254,950</t>
  </si>
  <si>
    <t>03. February 2025</t>
  </si>
  <si>
    <t>8,866.50</t>
  </si>
  <si>
    <t>255,125</t>
  </si>
  <si>
    <t>31. January 2025</t>
  </si>
  <si>
    <t>8,949.50</t>
  </si>
  <si>
    <t>9,052.00</t>
  </si>
  <si>
    <t>256,225</t>
  </si>
  <si>
    <t>30. January 2025</t>
  </si>
  <si>
    <t>8,975.00</t>
  </si>
  <si>
    <t>9,100.00</t>
  </si>
  <si>
    <t>256,275</t>
  </si>
  <si>
    <t>29. January 2025</t>
  </si>
  <si>
    <t>8,881.00</t>
  </si>
  <si>
    <t>9,007.00</t>
  </si>
  <si>
    <t>256,300</t>
  </si>
  <si>
    <t>28. January 2025</t>
  </si>
  <si>
    <t>8,890.50</t>
  </si>
  <si>
    <t>9,015.00</t>
  </si>
  <si>
    <t>256,500</t>
  </si>
  <si>
    <t>27. January 2025</t>
  </si>
  <si>
    <t>9,051.00</t>
  </si>
  <si>
    <t>255,825</t>
  </si>
  <si>
    <t>24. January 2025</t>
  </si>
  <si>
    <t>9,218.00</t>
  </si>
  <si>
    <t>9,334.00</t>
  </si>
  <si>
    <t>257,625</t>
  </si>
  <si>
    <t>23. January 2025</t>
  </si>
  <si>
    <t>9,056.00</t>
  </si>
  <si>
    <t>9,179.00</t>
  </si>
  <si>
    <t>259,050</t>
  </si>
  <si>
    <t>22. January 2025</t>
  </si>
  <si>
    <t>9,123.00</t>
  </si>
  <si>
    <t>9,244.00</t>
  </si>
  <si>
    <t>260,400</t>
  </si>
  <si>
    <t>21. January 2025</t>
  </si>
  <si>
    <t>9,067.00</t>
  </si>
  <si>
    <t>9,184.00</t>
  </si>
  <si>
    <t>260,525</t>
  </si>
  <si>
    <t>20. January 2025</t>
  </si>
  <si>
    <t>9,043.50</t>
  </si>
  <si>
    <t>17. January 2025</t>
  </si>
  <si>
    <t>9,132.00</t>
  </si>
  <si>
    <t>9,243.50</t>
  </si>
  <si>
    <t>260,075</t>
  </si>
  <si>
    <t>16. January 2025</t>
  </si>
  <si>
    <t>9,135.00</t>
  </si>
  <si>
    <t>260,250</t>
  </si>
  <si>
    <t>15. January 2025</t>
  </si>
  <si>
    <t>9,020.00</t>
  </si>
  <si>
    <t>9,140.00</t>
  </si>
  <si>
    <t>260,750</t>
  </si>
  <si>
    <t>14. January 2025</t>
  </si>
  <si>
    <t>9,016.00</t>
  </si>
  <si>
    <t>261,900</t>
  </si>
  <si>
    <t>13. January 2025</t>
  </si>
  <si>
    <t>8,980.00</t>
  </si>
  <si>
    <t>9,105.00</t>
  </si>
  <si>
    <t>263,450</t>
  </si>
  <si>
    <t>10. January 2025</t>
  </si>
  <si>
    <t>8,995.50</t>
  </si>
  <si>
    <t>9,095.00</t>
  </si>
  <si>
    <t>264,425</t>
  </si>
  <si>
    <t>09. January 2025</t>
  </si>
  <si>
    <t>8,960.50</t>
  </si>
  <si>
    <t>9,070.00</t>
  </si>
  <si>
    <t>263,950</t>
  </si>
  <si>
    <t>08. January 2025</t>
  </si>
  <si>
    <t>8,847.00</t>
  </si>
  <si>
    <t>8,965.00</t>
  </si>
  <si>
    <t>265,700</t>
  </si>
  <si>
    <t>07. January 2025</t>
  </si>
  <si>
    <t>8,886.00</t>
  </si>
  <si>
    <t>9,004.00</t>
  </si>
  <si>
    <t>267,150</t>
  </si>
  <si>
    <t>06. January 2025</t>
  </si>
  <si>
    <t>8,893.50</t>
  </si>
  <si>
    <t>9,000.50</t>
  </si>
  <si>
    <t>268,650</t>
  </si>
  <si>
    <t>03. January 2025</t>
  </si>
  <si>
    <t>8,701.00</t>
  </si>
  <si>
    <t>8,811.50</t>
  </si>
  <si>
    <t>269,800</t>
  </si>
  <si>
    <t>02. January 2025</t>
  </si>
  <si>
    <t>8,685.50</t>
  </si>
  <si>
    <t>8,795.00</t>
  </si>
  <si>
    <t>271,350</t>
  </si>
  <si>
    <t>Column5</t>
  </si>
  <si>
    <t>Column42</t>
  </si>
  <si>
    <t>Date</t>
  </si>
  <si>
    <t>S&amp;P 500</t>
  </si>
  <si>
    <t>Column43</t>
  </si>
  <si>
    <t>LME Copper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</si>
</sst>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(&quot;$&quot;* #,##0_);_(&quot;$&quot;* \(#,##0\);_(&quot;$&quot;* &quot;-&quot;??_);_(@_)"/>
    <numFmt numFmtId="171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70C0"/>
      </left>
      <right style="dashed">
        <color rgb="FF0070C0"/>
      </right>
      <top style="medium">
        <color rgb="FF0070C0"/>
      </top>
      <bottom style="dashed">
        <color rgb="FF0070C0"/>
      </bottom>
      <diagonal/>
    </border>
    <border>
      <left style="dashed">
        <color rgb="FF0070C0"/>
      </left>
      <right style="dashed">
        <color rgb="FF0070C0"/>
      </right>
      <top style="medium">
        <color rgb="FF0070C0"/>
      </top>
      <bottom style="dashed">
        <color rgb="FF0070C0"/>
      </bottom>
      <diagonal/>
    </border>
    <border>
      <left style="dashed">
        <color rgb="FF0070C0"/>
      </left>
      <right style="medium">
        <color rgb="FF0070C0"/>
      </right>
      <top style="medium">
        <color rgb="FF0070C0"/>
      </top>
      <bottom style="dashed">
        <color rgb="FF0070C0"/>
      </bottom>
      <diagonal/>
    </border>
    <border>
      <left style="medium">
        <color rgb="FF0070C0"/>
      </left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 style="dashed">
        <color rgb="FF0070C0"/>
      </left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 style="dashed">
        <color rgb="FF0070C0"/>
      </left>
      <right style="medium">
        <color rgb="FF0070C0"/>
      </right>
      <top style="dashed">
        <color rgb="FF0070C0"/>
      </top>
      <bottom style="dashed">
        <color rgb="FF0070C0"/>
      </bottom>
      <diagonal/>
    </border>
    <border>
      <left style="medium">
        <color rgb="FF0070C0"/>
      </left>
      <right style="dashed">
        <color rgb="FF0070C0"/>
      </right>
      <top style="dashed">
        <color rgb="FF0070C0"/>
      </top>
      <bottom style="medium">
        <color rgb="FF0070C0"/>
      </bottom>
      <diagonal/>
    </border>
    <border>
      <left style="dashed">
        <color rgb="FF0070C0"/>
      </left>
      <right style="dashed">
        <color rgb="FF0070C0"/>
      </right>
      <top style="dashed">
        <color rgb="FF0070C0"/>
      </top>
      <bottom style="medium">
        <color rgb="FF0070C0"/>
      </bottom>
      <diagonal/>
    </border>
    <border>
      <left style="dashed">
        <color rgb="FF0070C0"/>
      </left>
      <right style="medium">
        <color rgb="FF0070C0"/>
      </right>
      <top style="dashed">
        <color rgb="FF0070C0"/>
      </top>
      <bottom style="medium">
        <color rgb="FF0070C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NumberFormat="1" applyAlignment="1">
      <alignment horizontal="right"/>
    </xf>
    <xf numFmtId="44" fontId="0" fillId="0" borderId="0" xfId="2" applyFont="1"/>
    <xf numFmtId="169" fontId="0" fillId="0" borderId="0" xfId="2" applyNumberFormat="1" applyFont="1"/>
    <xf numFmtId="0" fontId="0" fillId="0" borderId="0" xfId="0" applyAlignment="1">
      <alignment horizontal="right"/>
    </xf>
    <xf numFmtId="169" fontId="0" fillId="0" borderId="0" xfId="2" applyNumberFormat="1" applyFont="1" applyAlignment="1">
      <alignment horizontal="right"/>
    </xf>
    <xf numFmtId="44" fontId="0" fillId="0" borderId="0" xfId="2" applyNumberFormat="1" applyFont="1" applyAlignment="1">
      <alignment horizontal="right"/>
    </xf>
    <xf numFmtId="43" fontId="0" fillId="0" borderId="0" xfId="1" applyFont="1" applyAlignment="1">
      <alignment horizontal="right"/>
    </xf>
    <xf numFmtId="43" fontId="0" fillId="0" borderId="0" xfId="1" applyFont="1"/>
    <xf numFmtId="14" fontId="0" fillId="0" borderId="1" xfId="0" applyNumberFormat="1" applyFont="1" applyBorder="1"/>
    <xf numFmtId="44" fontId="0" fillId="0" borderId="0" xfId="2" applyFont="1" applyAlignment="1">
      <alignment horizontal="right"/>
    </xf>
    <xf numFmtId="171" fontId="0" fillId="0" borderId="0" xfId="1" applyNumberFormat="1" applyFont="1"/>
    <xf numFmtId="43" fontId="0" fillId="2" borderId="2" xfId="1" applyNumberFormat="1" applyFont="1" applyFill="1" applyBorder="1" applyAlignment="1">
      <alignment horizontal="center" vertical="center" wrapText="1"/>
    </xf>
    <xf numFmtId="44" fontId="0" fillId="2" borderId="2" xfId="2" applyFont="1" applyFill="1" applyBorder="1" applyAlignment="1">
      <alignment horizontal="center" vertical="center" wrapText="1"/>
    </xf>
    <xf numFmtId="171" fontId="0" fillId="2" borderId="2" xfId="1" applyNumberFormat="1" applyFont="1" applyFill="1" applyBorder="1" applyAlignment="1">
      <alignment horizontal="center" vertical="center" wrapText="1"/>
    </xf>
    <xf numFmtId="44" fontId="3" fillId="2" borderId="3" xfId="2" applyFont="1" applyFill="1" applyBorder="1" applyAlignment="1">
      <alignment horizontal="center" vertical="center" wrapText="1"/>
    </xf>
    <xf numFmtId="44" fontId="3" fillId="2" borderId="4" xfId="2" applyFont="1" applyFill="1" applyBorder="1" applyAlignment="1">
      <alignment horizontal="center" vertical="center" wrapText="1"/>
    </xf>
    <xf numFmtId="43" fontId="3" fillId="2" borderId="4" xfId="1" applyNumberFormat="1" applyFont="1" applyFill="1" applyBorder="1" applyAlignment="1">
      <alignment horizontal="center" vertical="center" wrapText="1"/>
    </xf>
    <xf numFmtId="171" fontId="3" fillId="2" borderId="5" xfId="1" applyNumberFormat="1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43" fontId="3" fillId="0" borderId="7" xfId="1" applyNumberFormat="1" applyFont="1" applyBorder="1"/>
    <xf numFmtId="43" fontId="3" fillId="0" borderId="8" xfId="1" applyNumberFormat="1" applyFont="1" applyBorder="1"/>
    <xf numFmtId="43" fontId="3" fillId="0" borderId="7" xfId="1" applyFont="1" applyBorder="1"/>
    <xf numFmtId="43" fontId="3" fillId="0" borderId="8" xfId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</cellXfs>
  <cellStyles count="3">
    <cellStyle name="Comma" xfId="1" builtinId="3"/>
    <cellStyle name="Currency" xfId="2" builtinId="4"/>
    <cellStyle name="Normal" xfId="0" builtinId="0"/>
  </cellStyles>
  <dxfs count="7">
    <dxf>
      <numFmt numFmtId="0" formatCode="General"/>
      <alignment horizontal="right" vertical="bottom" textRotation="0" wrapText="0" indent="0" justifyLastLine="0" shrinkToFit="0" readingOrder="0"/>
    </dxf>
    <dxf>
      <numFmt numFmtId="19" formatCode="m/d/yyyy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169" formatCode="_(&quot;$&quot;* #,##0_);_(&quot;$&quot;* \(#,##0\);_(&quot;$&quot;* &quot;-&quot;??_);_(@_)"/>
      <alignment horizontal="right" vertical="bottom" textRotation="0" wrapText="0" indent="0" justifyLastLine="0" shrinkToFit="0" readingOrder="0"/>
    </dxf>
    <dxf>
      <numFmt numFmtId="169" formatCode="_(&quot;$&quot;* #,##0_);_(&quot;$&quot;* \(#,##0\);_(&quot;$&quot;* &quot;-&quot;??_);_(@_)"/>
      <alignment horizontal="right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microsoft.com/office/2017/06/relationships/rdSupportingPropertyBag" Target="richData/rdsupportingpropertybag.xml"/><Relationship Id="rId3" Type="http://schemas.openxmlformats.org/officeDocument/2006/relationships/theme" Target="theme/theme1.xml"/><Relationship Id="rId7" Type="http://schemas.openxmlformats.org/officeDocument/2006/relationships/sheetMetadata" Target="metadata.xml"/><Relationship Id="rId12" Type="http://schemas.microsoft.com/office/2017/06/relationships/rdSupportingPropertyBagStructure" Target="richData/rdsupportingpropertybagstructure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ichStyles" Target="richData/richStyles.xml"/><Relationship Id="rId5" Type="http://schemas.openxmlformats.org/officeDocument/2006/relationships/styles" Target="styles.xml"/><Relationship Id="rId15" Type="http://schemas.openxmlformats.org/officeDocument/2006/relationships/calcChain" Target="calcChain.xml"/><Relationship Id="rId10" Type="http://schemas.microsoft.com/office/2017/06/relationships/rdArray" Target="richData/rdarray.xml"/><Relationship Id="rId4" Type="http://schemas.openxmlformats.org/officeDocument/2006/relationships/connections" Target="connections.xml"/><Relationship Id="rId9" Type="http://schemas.microsoft.com/office/2017/06/relationships/rdRichValueStructure" Target="richData/rdrichvaluestructure.xml"/><Relationship Id="rId14" Type="http://schemas.microsoft.com/office/2017/06/relationships/rdRichValueTypes" Target="richData/rdRichValueTyp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Copper vs S&amp;P 500 Daily Prices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'Copper'!$J$2</c:f>
              <c:strCache>
                <c:ptCount val="1"/>
                <c:pt idx="0">
                  <c:v> S&amp;P 500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'Copper'!$I$3:$I$202</c:f>
              <c:numCache>
                <c:formatCode>m/d/yyyy</c:formatCode>
                <c:ptCount val="200"/>
                <c:pt idx="0">
                  <c:v>45932</c:v>
                </c:pt>
                <c:pt idx="1">
                  <c:v>45931</c:v>
                </c:pt>
                <c:pt idx="2">
                  <c:v>45930</c:v>
                </c:pt>
                <c:pt idx="3">
                  <c:v>45930</c:v>
                </c:pt>
                <c:pt idx="4">
                  <c:v>45929</c:v>
                </c:pt>
                <c:pt idx="5">
                  <c:v>45926</c:v>
                </c:pt>
                <c:pt idx="6">
                  <c:v>45925</c:v>
                </c:pt>
                <c:pt idx="7">
                  <c:v>45924</c:v>
                </c:pt>
                <c:pt idx="8">
                  <c:v>45923</c:v>
                </c:pt>
                <c:pt idx="9">
                  <c:v>45922</c:v>
                </c:pt>
                <c:pt idx="10">
                  <c:v>45919</c:v>
                </c:pt>
                <c:pt idx="11">
                  <c:v>45918</c:v>
                </c:pt>
                <c:pt idx="12">
                  <c:v>45917</c:v>
                </c:pt>
                <c:pt idx="13">
                  <c:v>45916</c:v>
                </c:pt>
                <c:pt idx="14">
                  <c:v>45915</c:v>
                </c:pt>
                <c:pt idx="15">
                  <c:v>45912</c:v>
                </c:pt>
                <c:pt idx="16">
                  <c:v>45911</c:v>
                </c:pt>
                <c:pt idx="17">
                  <c:v>45910</c:v>
                </c:pt>
                <c:pt idx="18">
                  <c:v>45909</c:v>
                </c:pt>
                <c:pt idx="19">
                  <c:v>45908</c:v>
                </c:pt>
                <c:pt idx="20">
                  <c:v>45905</c:v>
                </c:pt>
                <c:pt idx="21">
                  <c:v>45904</c:v>
                </c:pt>
                <c:pt idx="22">
                  <c:v>45903</c:v>
                </c:pt>
                <c:pt idx="23">
                  <c:v>45902</c:v>
                </c:pt>
                <c:pt idx="24">
                  <c:v>45901</c:v>
                </c:pt>
                <c:pt idx="25">
                  <c:v>45898</c:v>
                </c:pt>
                <c:pt idx="26">
                  <c:v>45898</c:v>
                </c:pt>
                <c:pt idx="27">
                  <c:v>45897</c:v>
                </c:pt>
                <c:pt idx="28">
                  <c:v>45896</c:v>
                </c:pt>
                <c:pt idx="29">
                  <c:v>45895</c:v>
                </c:pt>
                <c:pt idx="30">
                  <c:v>45891</c:v>
                </c:pt>
                <c:pt idx="31">
                  <c:v>45890</c:v>
                </c:pt>
                <c:pt idx="32">
                  <c:v>45889</c:v>
                </c:pt>
                <c:pt idx="33">
                  <c:v>45888</c:v>
                </c:pt>
                <c:pt idx="34">
                  <c:v>45887</c:v>
                </c:pt>
                <c:pt idx="35">
                  <c:v>45884</c:v>
                </c:pt>
                <c:pt idx="36">
                  <c:v>45883</c:v>
                </c:pt>
                <c:pt idx="37">
                  <c:v>45882</c:v>
                </c:pt>
                <c:pt idx="38">
                  <c:v>45881</c:v>
                </c:pt>
                <c:pt idx="39">
                  <c:v>45880</c:v>
                </c:pt>
                <c:pt idx="40">
                  <c:v>45877</c:v>
                </c:pt>
                <c:pt idx="41">
                  <c:v>45876</c:v>
                </c:pt>
                <c:pt idx="42">
                  <c:v>45875</c:v>
                </c:pt>
                <c:pt idx="43">
                  <c:v>45874</c:v>
                </c:pt>
                <c:pt idx="44">
                  <c:v>45873</c:v>
                </c:pt>
                <c:pt idx="45">
                  <c:v>45870</c:v>
                </c:pt>
                <c:pt idx="46">
                  <c:v>45869</c:v>
                </c:pt>
                <c:pt idx="47">
                  <c:v>45869</c:v>
                </c:pt>
                <c:pt idx="48">
                  <c:v>45868</c:v>
                </c:pt>
                <c:pt idx="49">
                  <c:v>45867</c:v>
                </c:pt>
                <c:pt idx="50">
                  <c:v>45866</c:v>
                </c:pt>
                <c:pt idx="51">
                  <c:v>45863</c:v>
                </c:pt>
                <c:pt idx="52">
                  <c:v>45862</c:v>
                </c:pt>
                <c:pt idx="53">
                  <c:v>45861</c:v>
                </c:pt>
                <c:pt idx="54">
                  <c:v>45860</c:v>
                </c:pt>
                <c:pt idx="55">
                  <c:v>45859</c:v>
                </c:pt>
                <c:pt idx="56">
                  <c:v>45856</c:v>
                </c:pt>
                <c:pt idx="57">
                  <c:v>45855</c:v>
                </c:pt>
                <c:pt idx="58">
                  <c:v>45854</c:v>
                </c:pt>
                <c:pt idx="59">
                  <c:v>45853</c:v>
                </c:pt>
                <c:pt idx="60">
                  <c:v>45852</c:v>
                </c:pt>
                <c:pt idx="61">
                  <c:v>45849</c:v>
                </c:pt>
                <c:pt idx="62">
                  <c:v>45848</c:v>
                </c:pt>
                <c:pt idx="63">
                  <c:v>45847</c:v>
                </c:pt>
                <c:pt idx="64">
                  <c:v>45846</c:v>
                </c:pt>
                <c:pt idx="65">
                  <c:v>45845</c:v>
                </c:pt>
                <c:pt idx="66">
                  <c:v>45842</c:v>
                </c:pt>
                <c:pt idx="67">
                  <c:v>45841</c:v>
                </c:pt>
                <c:pt idx="68">
                  <c:v>45840</c:v>
                </c:pt>
                <c:pt idx="69">
                  <c:v>45839</c:v>
                </c:pt>
                <c:pt idx="70">
                  <c:v>45838</c:v>
                </c:pt>
                <c:pt idx="71">
                  <c:v>45838</c:v>
                </c:pt>
                <c:pt idx="72">
                  <c:v>45835</c:v>
                </c:pt>
                <c:pt idx="73">
                  <c:v>45834</c:v>
                </c:pt>
                <c:pt idx="74">
                  <c:v>45833</c:v>
                </c:pt>
                <c:pt idx="75">
                  <c:v>45832</c:v>
                </c:pt>
                <c:pt idx="76">
                  <c:v>45831</c:v>
                </c:pt>
                <c:pt idx="77">
                  <c:v>45828</c:v>
                </c:pt>
                <c:pt idx="78">
                  <c:v>45827</c:v>
                </c:pt>
                <c:pt idx="79">
                  <c:v>45826</c:v>
                </c:pt>
                <c:pt idx="80">
                  <c:v>45825</c:v>
                </c:pt>
                <c:pt idx="81">
                  <c:v>45824</c:v>
                </c:pt>
                <c:pt idx="82">
                  <c:v>45821</c:v>
                </c:pt>
                <c:pt idx="83">
                  <c:v>45820</c:v>
                </c:pt>
                <c:pt idx="84">
                  <c:v>45819</c:v>
                </c:pt>
                <c:pt idx="85">
                  <c:v>45818</c:v>
                </c:pt>
                <c:pt idx="86">
                  <c:v>45817</c:v>
                </c:pt>
                <c:pt idx="87">
                  <c:v>45814</c:v>
                </c:pt>
                <c:pt idx="88">
                  <c:v>45813</c:v>
                </c:pt>
                <c:pt idx="89">
                  <c:v>45812</c:v>
                </c:pt>
                <c:pt idx="90">
                  <c:v>45811</c:v>
                </c:pt>
                <c:pt idx="91">
                  <c:v>45810</c:v>
                </c:pt>
                <c:pt idx="92">
                  <c:v>45807</c:v>
                </c:pt>
                <c:pt idx="93">
                  <c:v>45807</c:v>
                </c:pt>
                <c:pt idx="94">
                  <c:v>45806</c:v>
                </c:pt>
                <c:pt idx="95">
                  <c:v>45805</c:v>
                </c:pt>
                <c:pt idx="96">
                  <c:v>45804</c:v>
                </c:pt>
                <c:pt idx="97">
                  <c:v>45800</c:v>
                </c:pt>
                <c:pt idx="98">
                  <c:v>45799</c:v>
                </c:pt>
                <c:pt idx="99">
                  <c:v>45798</c:v>
                </c:pt>
                <c:pt idx="100">
                  <c:v>45797</c:v>
                </c:pt>
                <c:pt idx="101">
                  <c:v>45796</c:v>
                </c:pt>
                <c:pt idx="102">
                  <c:v>45793</c:v>
                </c:pt>
                <c:pt idx="103">
                  <c:v>45792</c:v>
                </c:pt>
                <c:pt idx="104">
                  <c:v>45791</c:v>
                </c:pt>
                <c:pt idx="105">
                  <c:v>45790</c:v>
                </c:pt>
                <c:pt idx="106">
                  <c:v>45789</c:v>
                </c:pt>
                <c:pt idx="107">
                  <c:v>45786</c:v>
                </c:pt>
                <c:pt idx="108">
                  <c:v>45785</c:v>
                </c:pt>
                <c:pt idx="109">
                  <c:v>45784</c:v>
                </c:pt>
                <c:pt idx="110">
                  <c:v>45783</c:v>
                </c:pt>
                <c:pt idx="111">
                  <c:v>45779</c:v>
                </c:pt>
                <c:pt idx="112">
                  <c:v>45778</c:v>
                </c:pt>
                <c:pt idx="113">
                  <c:v>45777</c:v>
                </c:pt>
                <c:pt idx="114">
                  <c:v>45777</c:v>
                </c:pt>
                <c:pt idx="115">
                  <c:v>45776</c:v>
                </c:pt>
                <c:pt idx="116">
                  <c:v>45775</c:v>
                </c:pt>
                <c:pt idx="117">
                  <c:v>45772</c:v>
                </c:pt>
                <c:pt idx="118">
                  <c:v>45771</c:v>
                </c:pt>
                <c:pt idx="119">
                  <c:v>45770</c:v>
                </c:pt>
                <c:pt idx="120">
                  <c:v>45769</c:v>
                </c:pt>
                <c:pt idx="121">
                  <c:v>45764</c:v>
                </c:pt>
                <c:pt idx="122">
                  <c:v>45763</c:v>
                </c:pt>
                <c:pt idx="123">
                  <c:v>45762</c:v>
                </c:pt>
                <c:pt idx="124">
                  <c:v>45761</c:v>
                </c:pt>
                <c:pt idx="125">
                  <c:v>45758</c:v>
                </c:pt>
                <c:pt idx="126">
                  <c:v>45757</c:v>
                </c:pt>
                <c:pt idx="127">
                  <c:v>45756</c:v>
                </c:pt>
                <c:pt idx="128">
                  <c:v>45755</c:v>
                </c:pt>
                <c:pt idx="129">
                  <c:v>45754</c:v>
                </c:pt>
                <c:pt idx="130">
                  <c:v>45751</c:v>
                </c:pt>
                <c:pt idx="131">
                  <c:v>45750</c:v>
                </c:pt>
                <c:pt idx="132">
                  <c:v>45749</c:v>
                </c:pt>
                <c:pt idx="133">
                  <c:v>45748</c:v>
                </c:pt>
                <c:pt idx="134">
                  <c:v>45747</c:v>
                </c:pt>
                <c:pt idx="135">
                  <c:v>45747</c:v>
                </c:pt>
                <c:pt idx="136">
                  <c:v>45744</c:v>
                </c:pt>
                <c:pt idx="137">
                  <c:v>45743</c:v>
                </c:pt>
                <c:pt idx="138">
                  <c:v>45742</c:v>
                </c:pt>
                <c:pt idx="139">
                  <c:v>45741</c:v>
                </c:pt>
                <c:pt idx="140">
                  <c:v>45740</c:v>
                </c:pt>
                <c:pt idx="141">
                  <c:v>45737</c:v>
                </c:pt>
                <c:pt idx="142">
                  <c:v>45736</c:v>
                </c:pt>
                <c:pt idx="143">
                  <c:v>45735</c:v>
                </c:pt>
                <c:pt idx="144">
                  <c:v>45734</c:v>
                </c:pt>
                <c:pt idx="145">
                  <c:v>45733</c:v>
                </c:pt>
                <c:pt idx="146">
                  <c:v>45730</c:v>
                </c:pt>
                <c:pt idx="147">
                  <c:v>45729</c:v>
                </c:pt>
                <c:pt idx="148">
                  <c:v>45728</c:v>
                </c:pt>
                <c:pt idx="149">
                  <c:v>45727</c:v>
                </c:pt>
                <c:pt idx="150">
                  <c:v>45726</c:v>
                </c:pt>
                <c:pt idx="151">
                  <c:v>45723</c:v>
                </c:pt>
                <c:pt idx="152">
                  <c:v>45722</c:v>
                </c:pt>
                <c:pt idx="153">
                  <c:v>45721</c:v>
                </c:pt>
                <c:pt idx="154">
                  <c:v>45720</c:v>
                </c:pt>
                <c:pt idx="155">
                  <c:v>45719</c:v>
                </c:pt>
                <c:pt idx="156">
                  <c:v>45716</c:v>
                </c:pt>
                <c:pt idx="157">
                  <c:v>45716</c:v>
                </c:pt>
                <c:pt idx="158">
                  <c:v>45715</c:v>
                </c:pt>
                <c:pt idx="159">
                  <c:v>45714</c:v>
                </c:pt>
                <c:pt idx="160">
                  <c:v>45713</c:v>
                </c:pt>
                <c:pt idx="161">
                  <c:v>45712</c:v>
                </c:pt>
                <c:pt idx="162">
                  <c:v>45709</c:v>
                </c:pt>
                <c:pt idx="163">
                  <c:v>45708</c:v>
                </c:pt>
                <c:pt idx="164">
                  <c:v>45707</c:v>
                </c:pt>
                <c:pt idx="165">
                  <c:v>45706</c:v>
                </c:pt>
                <c:pt idx="166">
                  <c:v>45705</c:v>
                </c:pt>
                <c:pt idx="167">
                  <c:v>45702</c:v>
                </c:pt>
                <c:pt idx="168">
                  <c:v>45701</c:v>
                </c:pt>
                <c:pt idx="169">
                  <c:v>45700</c:v>
                </c:pt>
                <c:pt idx="170">
                  <c:v>45699</c:v>
                </c:pt>
                <c:pt idx="171">
                  <c:v>45698</c:v>
                </c:pt>
                <c:pt idx="172">
                  <c:v>45695</c:v>
                </c:pt>
                <c:pt idx="173">
                  <c:v>45694</c:v>
                </c:pt>
                <c:pt idx="174">
                  <c:v>45693</c:v>
                </c:pt>
                <c:pt idx="175">
                  <c:v>45692</c:v>
                </c:pt>
                <c:pt idx="176">
                  <c:v>45691</c:v>
                </c:pt>
                <c:pt idx="177">
                  <c:v>45688</c:v>
                </c:pt>
                <c:pt idx="178">
                  <c:v>45688</c:v>
                </c:pt>
                <c:pt idx="179">
                  <c:v>45687</c:v>
                </c:pt>
                <c:pt idx="180">
                  <c:v>45686</c:v>
                </c:pt>
                <c:pt idx="181">
                  <c:v>45685</c:v>
                </c:pt>
                <c:pt idx="182">
                  <c:v>45684</c:v>
                </c:pt>
                <c:pt idx="183">
                  <c:v>45681</c:v>
                </c:pt>
                <c:pt idx="184">
                  <c:v>45680</c:v>
                </c:pt>
                <c:pt idx="185">
                  <c:v>45679</c:v>
                </c:pt>
                <c:pt idx="186">
                  <c:v>45678</c:v>
                </c:pt>
                <c:pt idx="187">
                  <c:v>45677</c:v>
                </c:pt>
                <c:pt idx="188">
                  <c:v>45674</c:v>
                </c:pt>
                <c:pt idx="189">
                  <c:v>45673</c:v>
                </c:pt>
                <c:pt idx="190">
                  <c:v>45672</c:v>
                </c:pt>
                <c:pt idx="191">
                  <c:v>45671</c:v>
                </c:pt>
                <c:pt idx="192">
                  <c:v>45670</c:v>
                </c:pt>
                <c:pt idx="193">
                  <c:v>45667</c:v>
                </c:pt>
                <c:pt idx="194">
                  <c:v>45666</c:v>
                </c:pt>
                <c:pt idx="195">
                  <c:v>45665</c:v>
                </c:pt>
                <c:pt idx="196">
                  <c:v>45664</c:v>
                </c:pt>
                <c:pt idx="197">
                  <c:v>45663</c:v>
                </c:pt>
                <c:pt idx="198">
                  <c:v>45660</c:v>
                </c:pt>
                <c:pt idx="199">
                  <c:v>45659</c:v>
                </c:pt>
              </c:numCache>
            </c:numRef>
          </c:cat>
          <c:val>
            <c:numRef>
              <c:f>'Copper'!$J$3:$J$202</c:f>
              <c:numCache>
                <c:formatCode>_("$"* #,##0.00_);_("$"* \(#,##0.00\);_("$"* "-"??_);_(@_)</c:formatCode>
                <c:ptCount val="200"/>
                <c:pt idx="0">
                  <c:v>6715.35</c:v>
                </c:pt>
                <c:pt idx="1">
                  <c:v>6711.2</c:v>
                </c:pt>
                <c:pt idx="2">
                  <c:v>6688.46</c:v>
                </c:pt>
                <c:pt idx="3">
                  <c:v>6688.46</c:v>
                </c:pt>
                <c:pt idx="4">
                  <c:v>6661.21</c:v>
                </c:pt>
                <c:pt idx="5">
                  <c:v>6643.7</c:v>
                </c:pt>
                <c:pt idx="6">
                  <c:v>6604.72</c:v>
                </c:pt>
                <c:pt idx="7">
                  <c:v>6637.97</c:v>
                </c:pt>
                <c:pt idx="8">
                  <c:v>6656.92</c:v>
                </c:pt>
                <c:pt idx="9">
                  <c:v>6693.75</c:v>
                </c:pt>
                <c:pt idx="10">
                  <c:v>6664.36</c:v>
                </c:pt>
                <c:pt idx="11">
                  <c:v>6631.96</c:v>
                </c:pt>
                <c:pt idx="12">
                  <c:v>6600.35</c:v>
                </c:pt>
                <c:pt idx="13">
                  <c:v>6606.76</c:v>
                </c:pt>
                <c:pt idx="14">
                  <c:v>6615.28</c:v>
                </c:pt>
                <c:pt idx="15">
                  <c:v>6584.29</c:v>
                </c:pt>
                <c:pt idx="16">
                  <c:v>6587.47</c:v>
                </c:pt>
                <c:pt idx="17">
                  <c:v>6532.04</c:v>
                </c:pt>
                <c:pt idx="18">
                  <c:v>6512.61</c:v>
                </c:pt>
                <c:pt idx="19">
                  <c:v>6495.15</c:v>
                </c:pt>
                <c:pt idx="20">
                  <c:v>6481.5</c:v>
                </c:pt>
                <c:pt idx="21">
                  <c:v>6502.08</c:v>
                </c:pt>
                <c:pt idx="22">
                  <c:v>6448.26</c:v>
                </c:pt>
                <c:pt idx="23">
                  <c:v>6415.54</c:v>
                </c:pt>
                <c:pt idx="24">
                  <c:v>6460.26</c:v>
                </c:pt>
                <c:pt idx="25">
                  <c:v>6460.26</c:v>
                </c:pt>
                <c:pt idx="26">
                  <c:v>6460.26</c:v>
                </c:pt>
                <c:pt idx="27">
                  <c:v>6501.86</c:v>
                </c:pt>
                <c:pt idx="28">
                  <c:v>6481.4</c:v>
                </c:pt>
                <c:pt idx="29">
                  <c:v>6465.94</c:v>
                </c:pt>
                <c:pt idx="30">
                  <c:v>6466.91</c:v>
                </c:pt>
                <c:pt idx="31">
                  <c:v>6370.17</c:v>
                </c:pt>
                <c:pt idx="32">
                  <c:v>6395.78</c:v>
                </c:pt>
                <c:pt idx="33">
                  <c:v>6411.37</c:v>
                </c:pt>
                <c:pt idx="34">
                  <c:v>6449.15</c:v>
                </c:pt>
                <c:pt idx="35">
                  <c:v>6449.8</c:v>
                </c:pt>
                <c:pt idx="36">
                  <c:v>6468.54</c:v>
                </c:pt>
                <c:pt idx="37">
                  <c:v>6466.58</c:v>
                </c:pt>
                <c:pt idx="38">
                  <c:v>6445.76</c:v>
                </c:pt>
                <c:pt idx="39">
                  <c:v>6373.45</c:v>
                </c:pt>
                <c:pt idx="40">
                  <c:v>6389.45</c:v>
                </c:pt>
                <c:pt idx="41">
                  <c:v>6340</c:v>
                </c:pt>
                <c:pt idx="42">
                  <c:v>6345.06</c:v>
                </c:pt>
                <c:pt idx="43">
                  <c:v>6299.19</c:v>
                </c:pt>
                <c:pt idx="44">
                  <c:v>6329.94</c:v>
                </c:pt>
                <c:pt idx="45">
                  <c:v>6238.01</c:v>
                </c:pt>
                <c:pt idx="46">
                  <c:v>6339.39</c:v>
                </c:pt>
                <c:pt idx="47">
                  <c:v>6339.39</c:v>
                </c:pt>
                <c:pt idx="48">
                  <c:v>6362.9</c:v>
                </c:pt>
                <c:pt idx="49">
                  <c:v>6370.86</c:v>
                </c:pt>
                <c:pt idx="50">
                  <c:v>6389.77</c:v>
                </c:pt>
                <c:pt idx="51">
                  <c:v>6388.64</c:v>
                </c:pt>
                <c:pt idx="52">
                  <c:v>6363.35</c:v>
                </c:pt>
                <c:pt idx="53">
                  <c:v>6358.91</c:v>
                </c:pt>
                <c:pt idx="54">
                  <c:v>6309.62</c:v>
                </c:pt>
                <c:pt idx="55">
                  <c:v>6305.6</c:v>
                </c:pt>
                <c:pt idx="56">
                  <c:v>6296.79</c:v>
                </c:pt>
                <c:pt idx="57">
                  <c:v>6297.36</c:v>
                </c:pt>
                <c:pt idx="58">
                  <c:v>6263.7</c:v>
                </c:pt>
                <c:pt idx="59">
                  <c:v>6243.76</c:v>
                </c:pt>
                <c:pt idx="60">
                  <c:v>6268.56</c:v>
                </c:pt>
                <c:pt idx="61">
                  <c:v>6259.75</c:v>
                </c:pt>
                <c:pt idx="62">
                  <c:v>6280.46</c:v>
                </c:pt>
                <c:pt idx="63">
                  <c:v>6263.26</c:v>
                </c:pt>
                <c:pt idx="64">
                  <c:v>6225.52</c:v>
                </c:pt>
                <c:pt idx="65">
                  <c:v>6229.98</c:v>
                </c:pt>
                <c:pt idx="66">
                  <c:v>6227.42</c:v>
                </c:pt>
                <c:pt idx="67">
                  <c:v>6279.35</c:v>
                </c:pt>
                <c:pt idx="68">
                  <c:v>6227.42</c:v>
                </c:pt>
                <c:pt idx="69">
                  <c:v>6198.01</c:v>
                </c:pt>
                <c:pt idx="70">
                  <c:v>6204.95</c:v>
                </c:pt>
                <c:pt idx="71">
                  <c:v>6204.95</c:v>
                </c:pt>
                <c:pt idx="72">
                  <c:v>6173.07</c:v>
                </c:pt>
                <c:pt idx="73">
                  <c:v>6141.02</c:v>
                </c:pt>
                <c:pt idx="74">
                  <c:v>6092.16</c:v>
                </c:pt>
                <c:pt idx="75">
                  <c:v>6092.18</c:v>
                </c:pt>
                <c:pt idx="76">
                  <c:v>6025.17</c:v>
                </c:pt>
                <c:pt idx="77">
                  <c:v>5967.84</c:v>
                </c:pt>
                <c:pt idx="78">
                  <c:v>5982.72</c:v>
                </c:pt>
                <c:pt idx="79">
                  <c:v>5980.87</c:v>
                </c:pt>
                <c:pt idx="80">
                  <c:v>5982.72</c:v>
                </c:pt>
                <c:pt idx="81">
                  <c:v>6033.11</c:v>
                </c:pt>
                <c:pt idx="82">
                  <c:v>5976.97</c:v>
                </c:pt>
                <c:pt idx="83">
                  <c:v>6045.26</c:v>
                </c:pt>
                <c:pt idx="84">
                  <c:v>6022.24</c:v>
                </c:pt>
                <c:pt idx="85">
                  <c:v>6038.81</c:v>
                </c:pt>
                <c:pt idx="86">
                  <c:v>6005.88</c:v>
                </c:pt>
                <c:pt idx="87">
                  <c:v>6000.36</c:v>
                </c:pt>
                <c:pt idx="88">
                  <c:v>5939.3</c:v>
                </c:pt>
                <c:pt idx="89">
                  <c:v>5970.81</c:v>
                </c:pt>
                <c:pt idx="90">
                  <c:v>5970.37</c:v>
                </c:pt>
                <c:pt idx="91">
                  <c:v>5935.94</c:v>
                </c:pt>
                <c:pt idx="92">
                  <c:v>5911.69</c:v>
                </c:pt>
                <c:pt idx="93">
                  <c:v>5911.69</c:v>
                </c:pt>
                <c:pt idx="94">
                  <c:v>5912.17</c:v>
                </c:pt>
                <c:pt idx="95">
                  <c:v>5888.55</c:v>
                </c:pt>
                <c:pt idx="96">
                  <c:v>5921.54</c:v>
                </c:pt>
                <c:pt idx="97">
                  <c:v>5802.82</c:v>
                </c:pt>
                <c:pt idx="98">
                  <c:v>5842.01</c:v>
                </c:pt>
                <c:pt idx="99">
                  <c:v>5844.61</c:v>
                </c:pt>
                <c:pt idx="100">
                  <c:v>5940.46</c:v>
                </c:pt>
                <c:pt idx="101">
                  <c:v>5963.6</c:v>
                </c:pt>
                <c:pt idx="102">
                  <c:v>5958.38</c:v>
                </c:pt>
                <c:pt idx="103">
                  <c:v>5916.93</c:v>
                </c:pt>
                <c:pt idx="104">
                  <c:v>5892.58</c:v>
                </c:pt>
                <c:pt idx="105">
                  <c:v>5886.55</c:v>
                </c:pt>
                <c:pt idx="106">
                  <c:v>5844.19</c:v>
                </c:pt>
                <c:pt idx="107">
                  <c:v>5659.91</c:v>
                </c:pt>
                <c:pt idx="108">
                  <c:v>5663.94</c:v>
                </c:pt>
                <c:pt idx="109">
                  <c:v>5631.28</c:v>
                </c:pt>
                <c:pt idx="110">
                  <c:v>5606.91</c:v>
                </c:pt>
                <c:pt idx="111">
                  <c:v>5686.67</c:v>
                </c:pt>
                <c:pt idx="112">
                  <c:v>5604.14</c:v>
                </c:pt>
                <c:pt idx="113">
                  <c:v>5569.06</c:v>
                </c:pt>
                <c:pt idx="114">
                  <c:v>5569.06</c:v>
                </c:pt>
                <c:pt idx="115">
                  <c:v>5560.83</c:v>
                </c:pt>
                <c:pt idx="116">
                  <c:v>5528.75</c:v>
                </c:pt>
                <c:pt idx="117">
                  <c:v>5525.21</c:v>
                </c:pt>
                <c:pt idx="118">
                  <c:v>5484.77</c:v>
                </c:pt>
                <c:pt idx="119">
                  <c:v>5375.86</c:v>
                </c:pt>
                <c:pt idx="120">
                  <c:v>5287.76</c:v>
                </c:pt>
                <c:pt idx="121">
                  <c:v>5282.7</c:v>
                </c:pt>
                <c:pt idx="122">
                  <c:v>5275.7</c:v>
                </c:pt>
                <c:pt idx="123">
                  <c:v>5396.63</c:v>
                </c:pt>
                <c:pt idx="124">
                  <c:v>5405.97</c:v>
                </c:pt>
                <c:pt idx="125">
                  <c:v>5363.36</c:v>
                </c:pt>
                <c:pt idx="126">
                  <c:v>5268.05</c:v>
                </c:pt>
                <c:pt idx="127">
                  <c:v>5456.9</c:v>
                </c:pt>
                <c:pt idx="128">
                  <c:v>4982.7700000000004</c:v>
                </c:pt>
                <c:pt idx="129">
                  <c:v>5062.25</c:v>
                </c:pt>
                <c:pt idx="130">
                  <c:v>5074.08</c:v>
                </c:pt>
                <c:pt idx="131">
                  <c:v>5396.52</c:v>
                </c:pt>
                <c:pt idx="132">
                  <c:v>5670.97</c:v>
                </c:pt>
                <c:pt idx="133">
                  <c:v>5633.07</c:v>
                </c:pt>
                <c:pt idx="134">
                  <c:v>5611.85</c:v>
                </c:pt>
                <c:pt idx="135">
                  <c:v>5611.85</c:v>
                </c:pt>
                <c:pt idx="136">
                  <c:v>5580.94</c:v>
                </c:pt>
                <c:pt idx="137">
                  <c:v>5693.31</c:v>
                </c:pt>
                <c:pt idx="138">
                  <c:v>5712.2</c:v>
                </c:pt>
                <c:pt idx="139">
                  <c:v>5776.65</c:v>
                </c:pt>
                <c:pt idx="140">
                  <c:v>5767.57</c:v>
                </c:pt>
                <c:pt idx="141">
                  <c:v>5667.56</c:v>
                </c:pt>
                <c:pt idx="142">
                  <c:v>5662.89</c:v>
                </c:pt>
                <c:pt idx="143">
                  <c:v>5675.29</c:v>
                </c:pt>
                <c:pt idx="144">
                  <c:v>5614.66</c:v>
                </c:pt>
                <c:pt idx="145">
                  <c:v>5675.12</c:v>
                </c:pt>
                <c:pt idx="146">
                  <c:v>5638.94</c:v>
                </c:pt>
                <c:pt idx="147">
                  <c:v>5521.52</c:v>
                </c:pt>
                <c:pt idx="148">
                  <c:v>5599.3</c:v>
                </c:pt>
                <c:pt idx="149">
                  <c:v>5572.07</c:v>
                </c:pt>
                <c:pt idx="150">
                  <c:v>5614.56</c:v>
                </c:pt>
                <c:pt idx="151">
                  <c:v>5770.2</c:v>
                </c:pt>
                <c:pt idx="152">
                  <c:v>5738.52</c:v>
                </c:pt>
                <c:pt idx="153">
                  <c:v>5842.63</c:v>
                </c:pt>
                <c:pt idx="154">
                  <c:v>5778.15</c:v>
                </c:pt>
                <c:pt idx="155">
                  <c:v>5849.72</c:v>
                </c:pt>
                <c:pt idx="156">
                  <c:v>5954.5</c:v>
                </c:pt>
                <c:pt idx="157">
                  <c:v>5954.5</c:v>
                </c:pt>
                <c:pt idx="158">
                  <c:v>5861.57</c:v>
                </c:pt>
                <c:pt idx="159">
                  <c:v>5956.06</c:v>
                </c:pt>
                <c:pt idx="160">
                  <c:v>5955.25</c:v>
                </c:pt>
                <c:pt idx="161">
                  <c:v>5983.25</c:v>
                </c:pt>
                <c:pt idx="162">
                  <c:v>6013.13</c:v>
                </c:pt>
                <c:pt idx="163">
                  <c:v>6117.52</c:v>
                </c:pt>
                <c:pt idx="164">
                  <c:v>6144.15</c:v>
                </c:pt>
                <c:pt idx="165">
                  <c:v>6129.58</c:v>
                </c:pt>
                <c:pt idx="166">
                  <c:v>6115.07</c:v>
                </c:pt>
                <c:pt idx="167">
                  <c:v>6114.63</c:v>
                </c:pt>
                <c:pt idx="168">
                  <c:v>6115.07</c:v>
                </c:pt>
                <c:pt idx="169">
                  <c:v>6051.97</c:v>
                </c:pt>
                <c:pt idx="170">
                  <c:v>6068.5</c:v>
                </c:pt>
                <c:pt idx="171">
                  <c:v>6066.44</c:v>
                </c:pt>
                <c:pt idx="172">
                  <c:v>6025.99</c:v>
                </c:pt>
                <c:pt idx="173">
                  <c:v>6083.57</c:v>
                </c:pt>
                <c:pt idx="174">
                  <c:v>6061.48</c:v>
                </c:pt>
                <c:pt idx="175">
                  <c:v>6037.88</c:v>
                </c:pt>
                <c:pt idx="176">
                  <c:v>5994.57</c:v>
                </c:pt>
                <c:pt idx="177">
                  <c:v>6040.53</c:v>
                </c:pt>
                <c:pt idx="178">
                  <c:v>6040.53</c:v>
                </c:pt>
                <c:pt idx="179">
                  <c:v>6071.17</c:v>
                </c:pt>
                <c:pt idx="180">
                  <c:v>6039.31</c:v>
                </c:pt>
                <c:pt idx="181">
                  <c:v>6067.7</c:v>
                </c:pt>
                <c:pt idx="182">
                  <c:v>6012.28</c:v>
                </c:pt>
                <c:pt idx="183">
                  <c:v>6101.24</c:v>
                </c:pt>
                <c:pt idx="184">
                  <c:v>6118.71</c:v>
                </c:pt>
                <c:pt idx="185">
                  <c:v>6086.37</c:v>
                </c:pt>
                <c:pt idx="186">
                  <c:v>6049.24</c:v>
                </c:pt>
                <c:pt idx="187">
                  <c:v>5937.34</c:v>
                </c:pt>
                <c:pt idx="188">
                  <c:v>5996.66</c:v>
                </c:pt>
                <c:pt idx="189">
                  <c:v>5937.34</c:v>
                </c:pt>
                <c:pt idx="190">
                  <c:v>5949.91</c:v>
                </c:pt>
                <c:pt idx="191">
                  <c:v>5842.91</c:v>
                </c:pt>
                <c:pt idx="192">
                  <c:v>5836.22</c:v>
                </c:pt>
                <c:pt idx="193">
                  <c:v>5827.04</c:v>
                </c:pt>
                <c:pt idx="194">
                  <c:v>5909.03</c:v>
                </c:pt>
                <c:pt idx="195">
                  <c:v>5918.25</c:v>
                </c:pt>
                <c:pt idx="196">
                  <c:v>5909.03</c:v>
                </c:pt>
                <c:pt idx="197">
                  <c:v>5975.38</c:v>
                </c:pt>
                <c:pt idx="198">
                  <c:v>5942.47</c:v>
                </c:pt>
                <c:pt idx="199">
                  <c:v>5868.55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B7-411D-94E6-50A0286EFC70}"/>
            </c:ext>
          </c:extLst>
        </c:ser>
        <c:ser>
          <c:idx val="1"/>
          <c:order val="1"/>
          <c:tx>
            <c:strRef>
              <c:f>'Copper'!$K$2</c:f>
              <c:strCache>
                <c:ptCount val="1"/>
                <c:pt idx="0">
                  <c:v> LME Copper Cash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'Copper'!$I$3:$I$202</c:f>
              <c:numCache>
                <c:formatCode>m/d/yyyy</c:formatCode>
                <c:ptCount val="200"/>
                <c:pt idx="0">
                  <c:v>45932</c:v>
                </c:pt>
                <c:pt idx="1">
                  <c:v>45931</c:v>
                </c:pt>
                <c:pt idx="2">
                  <c:v>45930</c:v>
                </c:pt>
                <c:pt idx="3">
                  <c:v>45930</c:v>
                </c:pt>
                <c:pt idx="4">
                  <c:v>45929</c:v>
                </c:pt>
                <c:pt idx="5">
                  <c:v>45926</c:v>
                </c:pt>
                <c:pt idx="6">
                  <c:v>45925</c:v>
                </c:pt>
                <c:pt idx="7">
                  <c:v>45924</c:v>
                </c:pt>
                <c:pt idx="8">
                  <c:v>45923</c:v>
                </c:pt>
                <c:pt idx="9">
                  <c:v>45922</c:v>
                </c:pt>
                <c:pt idx="10">
                  <c:v>45919</c:v>
                </c:pt>
                <c:pt idx="11">
                  <c:v>45918</c:v>
                </c:pt>
                <c:pt idx="12">
                  <c:v>45917</c:v>
                </c:pt>
                <c:pt idx="13">
                  <c:v>45916</c:v>
                </c:pt>
                <c:pt idx="14">
                  <c:v>45915</c:v>
                </c:pt>
                <c:pt idx="15">
                  <c:v>45912</c:v>
                </c:pt>
                <c:pt idx="16">
                  <c:v>45911</c:v>
                </c:pt>
                <c:pt idx="17">
                  <c:v>45910</c:v>
                </c:pt>
                <c:pt idx="18">
                  <c:v>45909</c:v>
                </c:pt>
                <c:pt idx="19">
                  <c:v>45908</c:v>
                </c:pt>
                <c:pt idx="20">
                  <c:v>45905</c:v>
                </c:pt>
                <c:pt idx="21">
                  <c:v>45904</c:v>
                </c:pt>
                <c:pt idx="22">
                  <c:v>45903</c:v>
                </c:pt>
                <c:pt idx="23">
                  <c:v>45902</c:v>
                </c:pt>
                <c:pt idx="24">
                  <c:v>45901</c:v>
                </c:pt>
                <c:pt idx="25">
                  <c:v>45898</c:v>
                </c:pt>
                <c:pt idx="26">
                  <c:v>45898</c:v>
                </c:pt>
                <c:pt idx="27">
                  <c:v>45897</c:v>
                </c:pt>
                <c:pt idx="28">
                  <c:v>45896</c:v>
                </c:pt>
                <c:pt idx="29">
                  <c:v>45895</c:v>
                </c:pt>
                <c:pt idx="30">
                  <c:v>45891</c:v>
                </c:pt>
                <c:pt idx="31">
                  <c:v>45890</c:v>
                </c:pt>
                <c:pt idx="32">
                  <c:v>45889</c:v>
                </c:pt>
                <c:pt idx="33">
                  <c:v>45888</c:v>
                </c:pt>
                <c:pt idx="34">
                  <c:v>45887</c:v>
                </c:pt>
                <c:pt idx="35">
                  <c:v>45884</c:v>
                </c:pt>
                <c:pt idx="36">
                  <c:v>45883</c:v>
                </c:pt>
                <c:pt idx="37">
                  <c:v>45882</c:v>
                </c:pt>
                <c:pt idx="38">
                  <c:v>45881</c:v>
                </c:pt>
                <c:pt idx="39">
                  <c:v>45880</c:v>
                </c:pt>
                <c:pt idx="40">
                  <c:v>45877</c:v>
                </c:pt>
                <c:pt idx="41">
                  <c:v>45876</c:v>
                </c:pt>
                <c:pt idx="42">
                  <c:v>45875</c:v>
                </c:pt>
                <c:pt idx="43">
                  <c:v>45874</c:v>
                </c:pt>
                <c:pt idx="44">
                  <c:v>45873</c:v>
                </c:pt>
                <c:pt idx="45">
                  <c:v>45870</c:v>
                </c:pt>
                <c:pt idx="46">
                  <c:v>45869</c:v>
                </c:pt>
                <c:pt idx="47">
                  <c:v>45869</c:v>
                </c:pt>
                <c:pt idx="48">
                  <c:v>45868</c:v>
                </c:pt>
                <c:pt idx="49">
                  <c:v>45867</c:v>
                </c:pt>
                <c:pt idx="50">
                  <c:v>45866</c:v>
                </c:pt>
                <c:pt idx="51">
                  <c:v>45863</c:v>
                </c:pt>
                <c:pt idx="52">
                  <c:v>45862</c:v>
                </c:pt>
                <c:pt idx="53">
                  <c:v>45861</c:v>
                </c:pt>
                <c:pt idx="54">
                  <c:v>45860</c:v>
                </c:pt>
                <c:pt idx="55">
                  <c:v>45859</c:v>
                </c:pt>
                <c:pt idx="56">
                  <c:v>45856</c:v>
                </c:pt>
                <c:pt idx="57">
                  <c:v>45855</c:v>
                </c:pt>
                <c:pt idx="58">
                  <c:v>45854</c:v>
                </c:pt>
                <c:pt idx="59">
                  <c:v>45853</c:v>
                </c:pt>
                <c:pt idx="60">
                  <c:v>45852</c:v>
                </c:pt>
                <c:pt idx="61">
                  <c:v>45849</c:v>
                </c:pt>
                <c:pt idx="62">
                  <c:v>45848</c:v>
                </c:pt>
                <c:pt idx="63">
                  <c:v>45847</c:v>
                </c:pt>
                <c:pt idx="64">
                  <c:v>45846</c:v>
                </c:pt>
                <c:pt idx="65">
                  <c:v>45845</c:v>
                </c:pt>
                <c:pt idx="66">
                  <c:v>45842</c:v>
                </c:pt>
                <c:pt idx="67">
                  <c:v>45841</c:v>
                </c:pt>
                <c:pt idx="68">
                  <c:v>45840</c:v>
                </c:pt>
                <c:pt idx="69">
                  <c:v>45839</c:v>
                </c:pt>
                <c:pt idx="70">
                  <c:v>45838</c:v>
                </c:pt>
                <c:pt idx="71">
                  <c:v>45838</c:v>
                </c:pt>
                <c:pt idx="72">
                  <c:v>45835</c:v>
                </c:pt>
                <c:pt idx="73">
                  <c:v>45834</c:v>
                </c:pt>
                <c:pt idx="74">
                  <c:v>45833</c:v>
                </c:pt>
                <c:pt idx="75">
                  <c:v>45832</c:v>
                </c:pt>
                <c:pt idx="76">
                  <c:v>45831</c:v>
                </c:pt>
                <c:pt idx="77">
                  <c:v>45828</c:v>
                </c:pt>
                <c:pt idx="78">
                  <c:v>45827</c:v>
                </c:pt>
                <c:pt idx="79">
                  <c:v>45826</c:v>
                </c:pt>
                <c:pt idx="80">
                  <c:v>45825</c:v>
                </c:pt>
                <c:pt idx="81">
                  <c:v>45824</c:v>
                </c:pt>
                <c:pt idx="82">
                  <c:v>45821</c:v>
                </c:pt>
                <c:pt idx="83">
                  <c:v>45820</c:v>
                </c:pt>
                <c:pt idx="84">
                  <c:v>45819</c:v>
                </c:pt>
                <c:pt idx="85">
                  <c:v>45818</c:v>
                </c:pt>
                <c:pt idx="86">
                  <c:v>45817</c:v>
                </c:pt>
                <c:pt idx="87">
                  <c:v>45814</c:v>
                </c:pt>
                <c:pt idx="88">
                  <c:v>45813</c:v>
                </c:pt>
                <c:pt idx="89">
                  <c:v>45812</c:v>
                </c:pt>
                <c:pt idx="90">
                  <c:v>45811</c:v>
                </c:pt>
                <c:pt idx="91">
                  <c:v>45810</c:v>
                </c:pt>
                <c:pt idx="92">
                  <c:v>45807</c:v>
                </c:pt>
                <c:pt idx="93">
                  <c:v>45807</c:v>
                </c:pt>
                <c:pt idx="94">
                  <c:v>45806</c:v>
                </c:pt>
                <c:pt idx="95">
                  <c:v>45805</c:v>
                </c:pt>
                <c:pt idx="96">
                  <c:v>45804</c:v>
                </c:pt>
                <c:pt idx="97">
                  <c:v>45800</c:v>
                </c:pt>
                <c:pt idx="98">
                  <c:v>45799</c:v>
                </c:pt>
                <c:pt idx="99">
                  <c:v>45798</c:v>
                </c:pt>
                <c:pt idx="100">
                  <c:v>45797</c:v>
                </c:pt>
                <c:pt idx="101">
                  <c:v>45796</c:v>
                </c:pt>
                <c:pt idx="102">
                  <c:v>45793</c:v>
                </c:pt>
                <c:pt idx="103">
                  <c:v>45792</c:v>
                </c:pt>
                <c:pt idx="104">
                  <c:v>45791</c:v>
                </c:pt>
                <c:pt idx="105">
                  <c:v>45790</c:v>
                </c:pt>
                <c:pt idx="106">
                  <c:v>45789</c:v>
                </c:pt>
                <c:pt idx="107">
                  <c:v>45786</c:v>
                </c:pt>
                <c:pt idx="108">
                  <c:v>45785</c:v>
                </c:pt>
                <c:pt idx="109">
                  <c:v>45784</c:v>
                </c:pt>
                <c:pt idx="110">
                  <c:v>45783</c:v>
                </c:pt>
                <c:pt idx="111">
                  <c:v>45779</c:v>
                </c:pt>
                <c:pt idx="112">
                  <c:v>45778</c:v>
                </c:pt>
                <c:pt idx="113">
                  <c:v>45777</c:v>
                </c:pt>
                <c:pt idx="114">
                  <c:v>45777</c:v>
                </c:pt>
                <c:pt idx="115">
                  <c:v>45776</c:v>
                </c:pt>
                <c:pt idx="116">
                  <c:v>45775</c:v>
                </c:pt>
                <c:pt idx="117">
                  <c:v>45772</c:v>
                </c:pt>
                <c:pt idx="118">
                  <c:v>45771</c:v>
                </c:pt>
                <c:pt idx="119">
                  <c:v>45770</c:v>
                </c:pt>
                <c:pt idx="120">
                  <c:v>45769</c:v>
                </c:pt>
                <c:pt idx="121">
                  <c:v>45764</c:v>
                </c:pt>
                <c:pt idx="122">
                  <c:v>45763</c:v>
                </c:pt>
                <c:pt idx="123">
                  <c:v>45762</c:v>
                </c:pt>
                <c:pt idx="124">
                  <c:v>45761</c:v>
                </c:pt>
                <c:pt idx="125">
                  <c:v>45758</c:v>
                </c:pt>
                <c:pt idx="126">
                  <c:v>45757</c:v>
                </c:pt>
                <c:pt idx="127">
                  <c:v>45756</c:v>
                </c:pt>
                <c:pt idx="128">
                  <c:v>45755</c:v>
                </c:pt>
                <c:pt idx="129">
                  <c:v>45754</c:v>
                </c:pt>
                <c:pt idx="130">
                  <c:v>45751</c:v>
                </c:pt>
                <c:pt idx="131">
                  <c:v>45750</c:v>
                </c:pt>
                <c:pt idx="132">
                  <c:v>45749</c:v>
                </c:pt>
                <c:pt idx="133">
                  <c:v>45748</c:v>
                </c:pt>
                <c:pt idx="134">
                  <c:v>45747</c:v>
                </c:pt>
                <c:pt idx="135">
                  <c:v>45747</c:v>
                </c:pt>
                <c:pt idx="136">
                  <c:v>45744</c:v>
                </c:pt>
                <c:pt idx="137">
                  <c:v>45743</c:v>
                </c:pt>
                <c:pt idx="138">
                  <c:v>45742</c:v>
                </c:pt>
                <c:pt idx="139">
                  <c:v>45741</c:v>
                </c:pt>
                <c:pt idx="140">
                  <c:v>45740</c:v>
                </c:pt>
                <c:pt idx="141">
                  <c:v>45737</c:v>
                </c:pt>
                <c:pt idx="142">
                  <c:v>45736</c:v>
                </c:pt>
                <c:pt idx="143">
                  <c:v>45735</c:v>
                </c:pt>
                <c:pt idx="144">
                  <c:v>45734</c:v>
                </c:pt>
                <c:pt idx="145">
                  <c:v>45733</c:v>
                </c:pt>
                <c:pt idx="146">
                  <c:v>45730</c:v>
                </c:pt>
                <c:pt idx="147">
                  <c:v>45729</c:v>
                </c:pt>
                <c:pt idx="148">
                  <c:v>45728</c:v>
                </c:pt>
                <c:pt idx="149">
                  <c:v>45727</c:v>
                </c:pt>
                <c:pt idx="150">
                  <c:v>45726</c:v>
                </c:pt>
                <c:pt idx="151">
                  <c:v>45723</c:v>
                </c:pt>
                <c:pt idx="152">
                  <c:v>45722</c:v>
                </c:pt>
                <c:pt idx="153">
                  <c:v>45721</c:v>
                </c:pt>
                <c:pt idx="154">
                  <c:v>45720</c:v>
                </c:pt>
                <c:pt idx="155">
                  <c:v>45719</c:v>
                </c:pt>
                <c:pt idx="156">
                  <c:v>45716</c:v>
                </c:pt>
                <c:pt idx="157">
                  <c:v>45716</c:v>
                </c:pt>
                <c:pt idx="158">
                  <c:v>45715</c:v>
                </c:pt>
                <c:pt idx="159">
                  <c:v>45714</c:v>
                </c:pt>
                <c:pt idx="160">
                  <c:v>45713</c:v>
                </c:pt>
                <c:pt idx="161">
                  <c:v>45712</c:v>
                </c:pt>
                <c:pt idx="162">
                  <c:v>45709</c:v>
                </c:pt>
                <c:pt idx="163">
                  <c:v>45708</c:v>
                </c:pt>
                <c:pt idx="164">
                  <c:v>45707</c:v>
                </c:pt>
                <c:pt idx="165">
                  <c:v>45706</c:v>
                </c:pt>
                <c:pt idx="166">
                  <c:v>45705</c:v>
                </c:pt>
                <c:pt idx="167">
                  <c:v>45702</c:v>
                </c:pt>
                <c:pt idx="168">
                  <c:v>45701</c:v>
                </c:pt>
                <c:pt idx="169">
                  <c:v>45700</c:v>
                </c:pt>
                <c:pt idx="170">
                  <c:v>45699</c:v>
                </c:pt>
                <c:pt idx="171">
                  <c:v>45698</c:v>
                </c:pt>
                <c:pt idx="172">
                  <c:v>45695</c:v>
                </c:pt>
                <c:pt idx="173">
                  <c:v>45694</c:v>
                </c:pt>
                <c:pt idx="174">
                  <c:v>45693</c:v>
                </c:pt>
                <c:pt idx="175">
                  <c:v>45692</c:v>
                </c:pt>
                <c:pt idx="176">
                  <c:v>45691</c:v>
                </c:pt>
                <c:pt idx="177">
                  <c:v>45688</c:v>
                </c:pt>
                <c:pt idx="178">
                  <c:v>45688</c:v>
                </c:pt>
                <c:pt idx="179">
                  <c:v>45687</c:v>
                </c:pt>
                <c:pt idx="180">
                  <c:v>45686</c:v>
                </c:pt>
                <c:pt idx="181">
                  <c:v>45685</c:v>
                </c:pt>
                <c:pt idx="182">
                  <c:v>45684</c:v>
                </c:pt>
                <c:pt idx="183">
                  <c:v>45681</c:v>
                </c:pt>
                <c:pt idx="184">
                  <c:v>45680</c:v>
                </c:pt>
                <c:pt idx="185">
                  <c:v>45679</c:v>
                </c:pt>
                <c:pt idx="186">
                  <c:v>45678</c:v>
                </c:pt>
                <c:pt idx="187">
                  <c:v>45677</c:v>
                </c:pt>
                <c:pt idx="188">
                  <c:v>45674</c:v>
                </c:pt>
                <c:pt idx="189">
                  <c:v>45673</c:v>
                </c:pt>
                <c:pt idx="190">
                  <c:v>45672</c:v>
                </c:pt>
                <c:pt idx="191">
                  <c:v>45671</c:v>
                </c:pt>
                <c:pt idx="192">
                  <c:v>45670</c:v>
                </c:pt>
                <c:pt idx="193">
                  <c:v>45667</c:v>
                </c:pt>
                <c:pt idx="194">
                  <c:v>45666</c:v>
                </c:pt>
                <c:pt idx="195">
                  <c:v>45665</c:v>
                </c:pt>
                <c:pt idx="196">
                  <c:v>45664</c:v>
                </c:pt>
                <c:pt idx="197">
                  <c:v>45663</c:v>
                </c:pt>
                <c:pt idx="198">
                  <c:v>45660</c:v>
                </c:pt>
                <c:pt idx="199">
                  <c:v>45659</c:v>
                </c:pt>
              </c:numCache>
            </c:numRef>
          </c:cat>
          <c:val>
            <c:numRef>
              <c:f>'Copper'!$K$3:$K$202</c:f>
              <c:numCache>
                <c:formatCode>_("$"* #,##0_);_("$"* \(#,##0\);_("$"* "-"??_);_(@_)</c:formatCode>
                <c:ptCount val="200"/>
                <c:pt idx="0">
                  <c:v>10455</c:v>
                </c:pt>
                <c:pt idx="1">
                  <c:v>10263</c:v>
                </c:pt>
                <c:pt idx="2">
                  <c:v>10233</c:v>
                </c:pt>
                <c:pt idx="3">
                  <c:v>10300</c:v>
                </c:pt>
                <c:pt idx="4">
                  <c:v>10233</c:v>
                </c:pt>
                <c:pt idx="5">
                  <c:v>10125.5</c:v>
                </c:pt>
                <c:pt idx="6">
                  <c:v>10312</c:v>
                </c:pt>
                <c:pt idx="7">
                  <c:v>9862</c:v>
                </c:pt>
                <c:pt idx="8">
                  <c:v>9900</c:v>
                </c:pt>
                <c:pt idx="9">
                  <c:v>9921.5</c:v>
                </c:pt>
                <c:pt idx="10">
                  <c:v>9904</c:v>
                </c:pt>
                <c:pt idx="11">
                  <c:v>9895</c:v>
                </c:pt>
                <c:pt idx="12">
                  <c:v>9894</c:v>
                </c:pt>
                <c:pt idx="13">
                  <c:v>10071.5</c:v>
                </c:pt>
                <c:pt idx="14">
                  <c:v>9986</c:v>
                </c:pt>
                <c:pt idx="15">
                  <c:v>10004.5</c:v>
                </c:pt>
                <c:pt idx="16">
                  <c:v>9926</c:v>
                </c:pt>
                <c:pt idx="17">
                  <c:v>9847</c:v>
                </c:pt>
                <c:pt idx="18">
                  <c:v>9822.5</c:v>
                </c:pt>
                <c:pt idx="19">
                  <c:v>9810.5</c:v>
                </c:pt>
                <c:pt idx="20">
                  <c:v>9881</c:v>
                </c:pt>
                <c:pt idx="21">
                  <c:v>9813</c:v>
                </c:pt>
                <c:pt idx="22">
                  <c:v>9873</c:v>
                </c:pt>
                <c:pt idx="23">
                  <c:v>9773.5</c:v>
                </c:pt>
                <c:pt idx="24">
                  <c:v>9804.5</c:v>
                </c:pt>
                <c:pt idx="25">
                  <c:v>9703.5</c:v>
                </c:pt>
                <c:pt idx="26">
                  <c:v>9805</c:v>
                </c:pt>
                <c:pt idx="27">
                  <c:v>9703.5</c:v>
                </c:pt>
                <c:pt idx="28">
                  <c:v>9682</c:v>
                </c:pt>
                <c:pt idx="29">
                  <c:v>9707.5</c:v>
                </c:pt>
                <c:pt idx="30">
                  <c:v>9643</c:v>
                </c:pt>
                <c:pt idx="31">
                  <c:v>9611</c:v>
                </c:pt>
                <c:pt idx="32">
                  <c:v>9576.5</c:v>
                </c:pt>
                <c:pt idx="33">
                  <c:v>9621.5</c:v>
                </c:pt>
                <c:pt idx="34">
                  <c:v>9626.5</c:v>
                </c:pt>
                <c:pt idx="35">
                  <c:v>9621</c:v>
                </c:pt>
                <c:pt idx="36">
                  <c:v>9665.5</c:v>
                </c:pt>
                <c:pt idx="37">
                  <c:v>9746.5</c:v>
                </c:pt>
                <c:pt idx="38">
                  <c:v>9661.5</c:v>
                </c:pt>
                <c:pt idx="39">
                  <c:v>9643.5</c:v>
                </c:pt>
                <c:pt idx="40">
                  <c:v>9627</c:v>
                </c:pt>
                <c:pt idx="41">
                  <c:v>9636.5</c:v>
                </c:pt>
                <c:pt idx="42">
                  <c:v>9604.5</c:v>
                </c:pt>
                <c:pt idx="43">
                  <c:v>9576.5</c:v>
                </c:pt>
                <c:pt idx="44">
                  <c:v>9622.5</c:v>
                </c:pt>
                <c:pt idx="45">
                  <c:v>9535.5</c:v>
                </c:pt>
                <c:pt idx="46">
                  <c:v>9699.5</c:v>
                </c:pt>
                <c:pt idx="47">
                  <c:v>9606</c:v>
                </c:pt>
                <c:pt idx="48">
                  <c:v>9699.5</c:v>
                </c:pt>
                <c:pt idx="49">
                  <c:v>9733.5</c:v>
                </c:pt>
                <c:pt idx="50">
                  <c:v>9783</c:v>
                </c:pt>
                <c:pt idx="51">
                  <c:v>9788</c:v>
                </c:pt>
                <c:pt idx="52">
                  <c:v>9861</c:v>
                </c:pt>
                <c:pt idx="53">
                  <c:v>9862</c:v>
                </c:pt>
                <c:pt idx="54">
                  <c:v>9818.5</c:v>
                </c:pt>
                <c:pt idx="55">
                  <c:v>9773.5</c:v>
                </c:pt>
                <c:pt idx="56">
                  <c:v>9667</c:v>
                </c:pt>
                <c:pt idx="57">
                  <c:v>9586</c:v>
                </c:pt>
                <c:pt idx="58">
                  <c:v>9563</c:v>
                </c:pt>
                <c:pt idx="59">
                  <c:v>9564</c:v>
                </c:pt>
                <c:pt idx="60">
                  <c:v>9555</c:v>
                </c:pt>
                <c:pt idx="61">
                  <c:v>9637.5</c:v>
                </c:pt>
                <c:pt idx="62">
                  <c:v>9752</c:v>
                </c:pt>
                <c:pt idx="63">
                  <c:v>9635</c:v>
                </c:pt>
                <c:pt idx="64">
                  <c:v>9925</c:v>
                </c:pt>
                <c:pt idx="65">
                  <c:v>9893</c:v>
                </c:pt>
                <c:pt idx="66">
                  <c:v>9970.5</c:v>
                </c:pt>
                <c:pt idx="67">
                  <c:v>10120</c:v>
                </c:pt>
                <c:pt idx="68">
                  <c:v>10045</c:v>
                </c:pt>
                <c:pt idx="69">
                  <c:v>10061</c:v>
                </c:pt>
                <c:pt idx="70">
                  <c:v>10051</c:v>
                </c:pt>
                <c:pt idx="71">
                  <c:v>10040</c:v>
                </c:pt>
                <c:pt idx="72">
                  <c:v>10051</c:v>
                </c:pt>
                <c:pt idx="73">
                  <c:v>10115</c:v>
                </c:pt>
                <c:pt idx="74">
                  <c:v>9810</c:v>
                </c:pt>
                <c:pt idx="75">
                  <c:v>9930.5</c:v>
                </c:pt>
                <c:pt idx="76">
                  <c:v>10035</c:v>
                </c:pt>
                <c:pt idx="77">
                  <c:v>9945</c:v>
                </c:pt>
                <c:pt idx="78">
                  <c:v>9712</c:v>
                </c:pt>
                <c:pt idx="79">
                  <c:v>9841</c:v>
                </c:pt>
                <c:pt idx="80">
                  <c:v>9820.5</c:v>
                </c:pt>
                <c:pt idx="81">
                  <c:v>9738</c:v>
                </c:pt>
                <c:pt idx="82">
                  <c:v>9658</c:v>
                </c:pt>
                <c:pt idx="83">
                  <c:v>9779</c:v>
                </c:pt>
                <c:pt idx="84">
                  <c:v>9730</c:v>
                </c:pt>
                <c:pt idx="85">
                  <c:v>9854</c:v>
                </c:pt>
                <c:pt idx="86">
                  <c:v>9849</c:v>
                </c:pt>
                <c:pt idx="87">
                  <c:v>9795</c:v>
                </c:pt>
                <c:pt idx="88">
                  <c:v>9834</c:v>
                </c:pt>
                <c:pt idx="89">
                  <c:v>9673.5</c:v>
                </c:pt>
                <c:pt idx="90">
                  <c:v>9643</c:v>
                </c:pt>
                <c:pt idx="91">
                  <c:v>9655</c:v>
                </c:pt>
                <c:pt idx="92">
                  <c:v>9641.5</c:v>
                </c:pt>
                <c:pt idx="93">
                  <c:v>9623</c:v>
                </c:pt>
                <c:pt idx="94">
                  <c:v>9641.5</c:v>
                </c:pt>
                <c:pt idx="95">
                  <c:v>9682</c:v>
                </c:pt>
                <c:pt idx="96">
                  <c:v>9653</c:v>
                </c:pt>
                <c:pt idx="97">
                  <c:v>9595</c:v>
                </c:pt>
                <c:pt idx="98">
                  <c:v>9493</c:v>
                </c:pt>
                <c:pt idx="99">
                  <c:v>9532.5</c:v>
                </c:pt>
                <c:pt idx="100">
                  <c:v>9530</c:v>
                </c:pt>
                <c:pt idx="101">
                  <c:v>9545</c:v>
                </c:pt>
                <c:pt idx="102">
                  <c:v>9534</c:v>
                </c:pt>
                <c:pt idx="103">
                  <c:v>9537.5</c:v>
                </c:pt>
                <c:pt idx="104">
                  <c:v>9649.5</c:v>
                </c:pt>
                <c:pt idx="105">
                  <c:v>9534</c:v>
                </c:pt>
                <c:pt idx="106">
                  <c:v>9590</c:v>
                </c:pt>
                <c:pt idx="107">
                  <c:v>9485.5</c:v>
                </c:pt>
                <c:pt idx="108">
                  <c:v>9413</c:v>
                </c:pt>
                <c:pt idx="109">
                  <c:v>9486</c:v>
                </c:pt>
                <c:pt idx="110">
                  <c:v>9500</c:v>
                </c:pt>
                <c:pt idx="111">
                  <c:v>9376</c:v>
                </c:pt>
                <c:pt idx="112">
                  <c:v>9195</c:v>
                </c:pt>
                <c:pt idx="113">
                  <c:v>9487.5</c:v>
                </c:pt>
                <c:pt idx="114">
                  <c:v>9204</c:v>
                </c:pt>
                <c:pt idx="115">
                  <c:v>9487.5</c:v>
                </c:pt>
                <c:pt idx="116">
                  <c:v>9365.5</c:v>
                </c:pt>
                <c:pt idx="117">
                  <c:v>9364</c:v>
                </c:pt>
                <c:pt idx="118">
                  <c:v>9410.5</c:v>
                </c:pt>
                <c:pt idx="119">
                  <c:v>9416.5</c:v>
                </c:pt>
                <c:pt idx="120">
                  <c:v>9293.5</c:v>
                </c:pt>
                <c:pt idx="121">
                  <c:v>9104</c:v>
                </c:pt>
                <c:pt idx="122">
                  <c:v>9083</c:v>
                </c:pt>
                <c:pt idx="123">
                  <c:v>9094</c:v>
                </c:pt>
                <c:pt idx="124">
                  <c:v>9212.5</c:v>
                </c:pt>
                <c:pt idx="125">
                  <c:v>9180</c:v>
                </c:pt>
                <c:pt idx="126">
                  <c:v>8978</c:v>
                </c:pt>
                <c:pt idx="127">
                  <c:v>8539</c:v>
                </c:pt>
                <c:pt idx="128">
                  <c:v>8760</c:v>
                </c:pt>
                <c:pt idx="129">
                  <c:v>8825</c:v>
                </c:pt>
                <c:pt idx="130">
                  <c:v>8830.5</c:v>
                </c:pt>
                <c:pt idx="131">
                  <c:v>9397</c:v>
                </c:pt>
                <c:pt idx="132">
                  <c:v>9646</c:v>
                </c:pt>
                <c:pt idx="133">
                  <c:v>9652</c:v>
                </c:pt>
                <c:pt idx="134">
                  <c:v>9795</c:v>
                </c:pt>
                <c:pt idx="135">
                  <c:v>9673</c:v>
                </c:pt>
                <c:pt idx="136">
                  <c:v>9795</c:v>
                </c:pt>
                <c:pt idx="137">
                  <c:v>9787</c:v>
                </c:pt>
                <c:pt idx="138">
                  <c:v>9884</c:v>
                </c:pt>
                <c:pt idx="139">
                  <c:v>9982</c:v>
                </c:pt>
                <c:pt idx="140">
                  <c:v>9978</c:v>
                </c:pt>
                <c:pt idx="141">
                  <c:v>9829</c:v>
                </c:pt>
                <c:pt idx="142">
                  <c:v>9911.5</c:v>
                </c:pt>
                <c:pt idx="143">
                  <c:v>9914</c:v>
                </c:pt>
                <c:pt idx="144">
                  <c:v>9834</c:v>
                </c:pt>
                <c:pt idx="145">
                  <c:v>9748</c:v>
                </c:pt>
                <c:pt idx="146">
                  <c:v>9759</c:v>
                </c:pt>
                <c:pt idx="147">
                  <c:v>9702.5</c:v>
                </c:pt>
                <c:pt idx="148">
                  <c:v>9766</c:v>
                </c:pt>
                <c:pt idx="149">
                  <c:v>9628</c:v>
                </c:pt>
                <c:pt idx="150">
                  <c:v>9547</c:v>
                </c:pt>
                <c:pt idx="151">
                  <c:v>9664</c:v>
                </c:pt>
                <c:pt idx="152">
                  <c:v>9654</c:v>
                </c:pt>
                <c:pt idx="153">
                  <c:v>9541</c:v>
                </c:pt>
                <c:pt idx="154">
                  <c:v>9395</c:v>
                </c:pt>
                <c:pt idx="155">
                  <c:v>9360.5</c:v>
                </c:pt>
                <c:pt idx="156">
                  <c:v>9415.5</c:v>
                </c:pt>
                <c:pt idx="157">
                  <c:v>9363.5</c:v>
                </c:pt>
                <c:pt idx="158">
                  <c:v>9415.5</c:v>
                </c:pt>
                <c:pt idx="159">
                  <c:v>9504</c:v>
                </c:pt>
                <c:pt idx="160">
                  <c:v>9463</c:v>
                </c:pt>
                <c:pt idx="161">
                  <c:v>9490</c:v>
                </c:pt>
                <c:pt idx="162">
                  <c:v>9494</c:v>
                </c:pt>
                <c:pt idx="163">
                  <c:v>9514.5</c:v>
                </c:pt>
                <c:pt idx="164">
                  <c:v>9433</c:v>
                </c:pt>
                <c:pt idx="165">
                  <c:v>9295</c:v>
                </c:pt>
                <c:pt idx="166">
                  <c:v>9291</c:v>
                </c:pt>
                <c:pt idx="167">
                  <c:v>9812</c:v>
                </c:pt>
                <c:pt idx="168">
                  <c:v>9362</c:v>
                </c:pt>
                <c:pt idx="169">
                  <c:v>9277.5</c:v>
                </c:pt>
                <c:pt idx="170">
                  <c:v>9245</c:v>
                </c:pt>
                <c:pt idx="171">
                  <c:v>9287.5</c:v>
                </c:pt>
                <c:pt idx="172">
                  <c:v>9288</c:v>
                </c:pt>
                <c:pt idx="173">
                  <c:v>9165</c:v>
                </c:pt>
                <c:pt idx="174">
                  <c:v>9025</c:v>
                </c:pt>
                <c:pt idx="175">
                  <c:v>8993</c:v>
                </c:pt>
                <c:pt idx="176">
                  <c:v>8866.5</c:v>
                </c:pt>
                <c:pt idx="177">
                  <c:v>8975</c:v>
                </c:pt>
                <c:pt idx="178">
                  <c:v>8949.5</c:v>
                </c:pt>
                <c:pt idx="179">
                  <c:v>8975</c:v>
                </c:pt>
                <c:pt idx="180">
                  <c:v>8881</c:v>
                </c:pt>
                <c:pt idx="181">
                  <c:v>8890.5</c:v>
                </c:pt>
                <c:pt idx="182">
                  <c:v>9051</c:v>
                </c:pt>
                <c:pt idx="183">
                  <c:v>9218</c:v>
                </c:pt>
                <c:pt idx="184">
                  <c:v>9056</c:v>
                </c:pt>
                <c:pt idx="185">
                  <c:v>9123</c:v>
                </c:pt>
                <c:pt idx="186">
                  <c:v>9067</c:v>
                </c:pt>
                <c:pt idx="187">
                  <c:v>9043.5</c:v>
                </c:pt>
                <c:pt idx="188">
                  <c:v>9132</c:v>
                </c:pt>
                <c:pt idx="189">
                  <c:v>9135</c:v>
                </c:pt>
                <c:pt idx="190">
                  <c:v>9020</c:v>
                </c:pt>
                <c:pt idx="191">
                  <c:v>9016</c:v>
                </c:pt>
                <c:pt idx="192">
                  <c:v>8980</c:v>
                </c:pt>
                <c:pt idx="193">
                  <c:v>8995.5</c:v>
                </c:pt>
                <c:pt idx="194">
                  <c:v>8960.5</c:v>
                </c:pt>
                <c:pt idx="195">
                  <c:v>8847</c:v>
                </c:pt>
                <c:pt idx="196">
                  <c:v>8886</c:v>
                </c:pt>
                <c:pt idx="197">
                  <c:v>8893.5</c:v>
                </c:pt>
                <c:pt idx="198">
                  <c:v>8701</c:v>
                </c:pt>
                <c:pt idx="199">
                  <c:v>8685.5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B7-411D-94E6-50A0286EFC70}"/>
            </c:ext>
          </c:extLst>
        </c:ser>
        <c:ser>
          <c:idx val="2"/>
          <c:order val="2"/>
          <c:tx>
            <c:strRef>
              <c:f>'Copper'!$L$2</c:f>
              <c:strCache>
                <c:ptCount val="1"/>
                <c:pt idx="0">
                  <c:v> LME Copper 3-month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'Copper'!$I$3:$I$202</c:f>
              <c:numCache>
                <c:formatCode>m/d/yyyy</c:formatCode>
                <c:ptCount val="200"/>
                <c:pt idx="0">
                  <c:v>45932</c:v>
                </c:pt>
                <c:pt idx="1">
                  <c:v>45931</c:v>
                </c:pt>
                <c:pt idx="2">
                  <c:v>45930</c:v>
                </c:pt>
                <c:pt idx="3">
                  <c:v>45930</c:v>
                </c:pt>
                <c:pt idx="4">
                  <c:v>45929</c:v>
                </c:pt>
                <c:pt idx="5">
                  <c:v>45926</c:v>
                </c:pt>
                <c:pt idx="6">
                  <c:v>45925</c:v>
                </c:pt>
                <c:pt idx="7">
                  <c:v>45924</c:v>
                </c:pt>
                <c:pt idx="8">
                  <c:v>45923</c:v>
                </c:pt>
                <c:pt idx="9">
                  <c:v>45922</c:v>
                </c:pt>
                <c:pt idx="10">
                  <c:v>45919</c:v>
                </c:pt>
                <c:pt idx="11">
                  <c:v>45918</c:v>
                </c:pt>
                <c:pt idx="12">
                  <c:v>45917</c:v>
                </c:pt>
                <c:pt idx="13">
                  <c:v>45916</c:v>
                </c:pt>
                <c:pt idx="14">
                  <c:v>45915</c:v>
                </c:pt>
                <c:pt idx="15">
                  <c:v>45912</c:v>
                </c:pt>
                <c:pt idx="16">
                  <c:v>45911</c:v>
                </c:pt>
                <c:pt idx="17">
                  <c:v>45910</c:v>
                </c:pt>
                <c:pt idx="18">
                  <c:v>45909</c:v>
                </c:pt>
                <c:pt idx="19">
                  <c:v>45908</c:v>
                </c:pt>
                <c:pt idx="20">
                  <c:v>45905</c:v>
                </c:pt>
                <c:pt idx="21">
                  <c:v>45904</c:v>
                </c:pt>
                <c:pt idx="22">
                  <c:v>45903</c:v>
                </c:pt>
                <c:pt idx="23">
                  <c:v>45902</c:v>
                </c:pt>
                <c:pt idx="24">
                  <c:v>45901</c:v>
                </c:pt>
                <c:pt idx="25">
                  <c:v>45898</c:v>
                </c:pt>
                <c:pt idx="26">
                  <c:v>45898</c:v>
                </c:pt>
                <c:pt idx="27">
                  <c:v>45897</c:v>
                </c:pt>
                <c:pt idx="28">
                  <c:v>45896</c:v>
                </c:pt>
                <c:pt idx="29">
                  <c:v>45895</c:v>
                </c:pt>
                <c:pt idx="30">
                  <c:v>45891</c:v>
                </c:pt>
                <c:pt idx="31">
                  <c:v>45890</c:v>
                </c:pt>
                <c:pt idx="32">
                  <c:v>45889</c:v>
                </c:pt>
                <c:pt idx="33">
                  <c:v>45888</c:v>
                </c:pt>
                <c:pt idx="34">
                  <c:v>45887</c:v>
                </c:pt>
                <c:pt idx="35">
                  <c:v>45884</c:v>
                </c:pt>
                <c:pt idx="36">
                  <c:v>45883</c:v>
                </c:pt>
                <c:pt idx="37">
                  <c:v>45882</c:v>
                </c:pt>
                <c:pt idx="38">
                  <c:v>45881</c:v>
                </c:pt>
                <c:pt idx="39">
                  <c:v>45880</c:v>
                </c:pt>
                <c:pt idx="40">
                  <c:v>45877</c:v>
                </c:pt>
                <c:pt idx="41">
                  <c:v>45876</c:v>
                </c:pt>
                <c:pt idx="42">
                  <c:v>45875</c:v>
                </c:pt>
                <c:pt idx="43">
                  <c:v>45874</c:v>
                </c:pt>
                <c:pt idx="44">
                  <c:v>45873</c:v>
                </c:pt>
                <c:pt idx="45">
                  <c:v>45870</c:v>
                </c:pt>
                <c:pt idx="46">
                  <c:v>45869</c:v>
                </c:pt>
                <c:pt idx="47">
                  <c:v>45869</c:v>
                </c:pt>
                <c:pt idx="48">
                  <c:v>45868</c:v>
                </c:pt>
                <c:pt idx="49">
                  <c:v>45867</c:v>
                </c:pt>
                <c:pt idx="50">
                  <c:v>45866</c:v>
                </c:pt>
                <c:pt idx="51">
                  <c:v>45863</c:v>
                </c:pt>
                <c:pt idx="52">
                  <c:v>45862</c:v>
                </c:pt>
                <c:pt idx="53">
                  <c:v>45861</c:v>
                </c:pt>
                <c:pt idx="54">
                  <c:v>45860</c:v>
                </c:pt>
                <c:pt idx="55">
                  <c:v>45859</c:v>
                </c:pt>
                <c:pt idx="56">
                  <c:v>45856</c:v>
                </c:pt>
                <c:pt idx="57">
                  <c:v>45855</c:v>
                </c:pt>
                <c:pt idx="58">
                  <c:v>45854</c:v>
                </c:pt>
                <c:pt idx="59">
                  <c:v>45853</c:v>
                </c:pt>
                <c:pt idx="60">
                  <c:v>45852</c:v>
                </c:pt>
                <c:pt idx="61">
                  <c:v>45849</c:v>
                </c:pt>
                <c:pt idx="62">
                  <c:v>45848</c:v>
                </c:pt>
                <c:pt idx="63">
                  <c:v>45847</c:v>
                </c:pt>
                <c:pt idx="64">
                  <c:v>45846</c:v>
                </c:pt>
                <c:pt idx="65">
                  <c:v>45845</c:v>
                </c:pt>
                <c:pt idx="66">
                  <c:v>45842</c:v>
                </c:pt>
                <c:pt idx="67">
                  <c:v>45841</c:v>
                </c:pt>
                <c:pt idx="68">
                  <c:v>45840</c:v>
                </c:pt>
                <c:pt idx="69">
                  <c:v>45839</c:v>
                </c:pt>
                <c:pt idx="70">
                  <c:v>45838</c:v>
                </c:pt>
                <c:pt idx="71">
                  <c:v>45838</c:v>
                </c:pt>
                <c:pt idx="72">
                  <c:v>45835</c:v>
                </c:pt>
                <c:pt idx="73">
                  <c:v>45834</c:v>
                </c:pt>
                <c:pt idx="74">
                  <c:v>45833</c:v>
                </c:pt>
                <c:pt idx="75">
                  <c:v>45832</c:v>
                </c:pt>
                <c:pt idx="76">
                  <c:v>45831</c:v>
                </c:pt>
                <c:pt idx="77">
                  <c:v>45828</c:v>
                </c:pt>
                <c:pt idx="78">
                  <c:v>45827</c:v>
                </c:pt>
                <c:pt idx="79">
                  <c:v>45826</c:v>
                </c:pt>
                <c:pt idx="80">
                  <c:v>45825</c:v>
                </c:pt>
                <c:pt idx="81">
                  <c:v>45824</c:v>
                </c:pt>
                <c:pt idx="82">
                  <c:v>45821</c:v>
                </c:pt>
                <c:pt idx="83">
                  <c:v>45820</c:v>
                </c:pt>
                <c:pt idx="84">
                  <c:v>45819</c:v>
                </c:pt>
                <c:pt idx="85">
                  <c:v>45818</c:v>
                </c:pt>
                <c:pt idx="86">
                  <c:v>45817</c:v>
                </c:pt>
                <c:pt idx="87">
                  <c:v>45814</c:v>
                </c:pt>
                <c:pt idx="88">
                  <c:v>45813</c:v>
                </c:pt>
                <c:pt idx="89">
                  <c:v>45812</c:v>
                </c:pt>
                <c:pt idx="90">
                  <c:v>45811</c:v>
                </c:pt>
                <c:pt idx="91">
                  <c:v>45810</c:v>
                </c:pt>
                <c:pt idx="92">
                  <c:v>45807</c:v>
                </c:pt>
                <c:pt idx="93">
                  <c:v>45807</c:v>
                </c:pt>
                <c:pt idx="94">
                  <c:v>45806</c:v>
                </c:pt>
                <c:pt idx="95">
                  <c:v>45805</c:v>
                </c:pt>
                <c:pt idx="96">
                  <c:v>45804</c:v>
                </c:pt>
                <c:pt idx="97">
                  <c:v>45800</c:v>
                </c:pt>
                <c:pt idx="98">
                  <c:v>45799</c:v>
                </c:pt>
                <c:pt idx="99">
                  <c:v>45798</c:v>
                </c:pt>
                <c:pt idx="100">
                  <c:v>45797</c:v>
                </c:pt>
                <c:pt idx="101">
                  <c:v>45796</c:v>
                </c:pt>
                <c:pt idx="102">
                  <c:v>45793</c:v>
                </c:pt>
                <c:pt idx="103">
                  <c:v>45792</c:v>
                </c:pt>
                <c:pt idx="104">
                  <c:v>45791</c:v>
                </c:pt>
                <c:pt idx="105">
                  <c:v>45790</c:v>
                </c:pt>
                <c:pt idx="106">
                  <c:v>45789</c:v>
                </c:pt>
                <c:pt idx="107">
                  <c:v>45786</c:v>
                </c:pt>
                <c:pt idx="108">
                  <c:v>45785</c:v>
                </c:pt>
                <c:pt idx="109">
                  <c:v>45784</c:v>
                </c:pt>
                <c:pt idx="110">
                  <c:v>45783</c:v>
                </c:pt>
                <c:pt idx="111">
                  <c:v>45779</c:v>
                </c:pt>
                <c:pt idx="112">
                  <c:v>45778</c:v>
                </c:pt>
                <c:pt idx="113">
                  <c:v>45777</c:v>
                </c:pt>
                <c:pt idx="114">
                  <c:v>45777</c:v>
                </c:pt>
                <c:pt idx="115">
                  <c:v>45776</c:v>
                </c:pt>
                <c:pt idx="116">
                  <c:v>45775</c:v>
                </c:pt>
                <c:pt idx="117">
                  <c:v>45772</c:v>
                </c:pt>
                <c:pt idx="118">
                  <c:v>45771</c:v>
                </c:pt>
                <c:pt idx="119">
                  <c:v>45770</c:v>
                </c:pt>
                <c:pt idx="120">
                  <c:v>45769</c:v>
                </c:pt>
                <c:pt idx="121">
                  <c:v>45764</c:v>
                </c:pt>
                <c:pt idx="122">
                  <c:v>45763</c:v>
                </c:pt>
                <c:pt idx="123">
                  <c:v>45762</c:v>
                </c:pt>
                <c:pt idx="124">
                  <c:v>45761</c:v>
                </c:pt>
                <c:pt idx="125">
                  <c:v>45758</c:v>
                </c:pt>
                <c:pt idx="126">
                  <c:v>45757</c:v>
                </c:pt>
                <c:pt idx="127">
                  <c:v>45756</c:v>
                </c:pt>
                <c:pt idx="128">
                  <c:v>45755</c:v>
                </c:pt>
                <c:pt idx="129">
                  <c:v>45754</c:v>
                </c:pt>
                <c:pt idx="130">
                  <c:v>45751</c:v>
                </c:pt>
                <c:pt idx="131">
                  <c:v>45750</c:v>
                </c:pt>
                <c:pt idx="132">
                  <c:v>45749</c:v>
                </c:pt>
                <c:pt idx="133">
                  <c:v>45748</c:v>
                </c:pt>
                <c:pt idx="134">
                  <c:v>45747</c:v>
                </c:pt>
                <c:pt idx="135">
                  <c:v>45747</c:v>
                </c:pt>
                <c:pt idx="136">
                  <c:v>45744</c:v>
                </c:pt>
                <c:pt idx="137">
                  <c:v>45743</c:v>
                </c:pt>
                <c:pt idx="138">
                  <c:v>45742</c:v>
                </c:pt>
                <c:pt idx="139">
                  <c:v>45741</c:v>
                </c:pt>
                <c:pt idx="140">
                  <c:v>45740</c:v>
                </c:pt>
                <c:pt idx="141">
                  <c:v>45737</c:v>
                </c:pt>
                <c:pt idx="142">
                  <c:v>45736</c:v>
                </c:pt>
                <c:pt idx="143">
                  <c:v>45735</c:v>
                </c:pt>
                <c:pt idx="144">
                  <c:v>45734</c:v>
                </c:pt>
                <c:pt idx="145">
                  <c:v>45733</c:v>
                </c:pt>
                <c:pt idx="146">
                  <c:v>45730</c:v>
                </c:pt>
                <c:pt idx="147">
                  <c:v>45729</c:v>
                </c:pt>
                <c:pt idx="148">
                  <c:v>45728</c:v>
                </c:pt>
                <c:pt idx="149">
                  <c:v>45727</c:v>
                </c:pt>
                <c:pt idx="150">
                  <c:v>45726</c:v>
                </c:pt>
                <c:pt idx="151">
                  <c:v>45723</c:v>
                </c:pt>
                <c:pt idx="152">
                  <c:v>45722</c:v>
                </c:pt>
                <c:pt idx="153">
                  <c:v>45721</c:v>
                </c:pt>
                <c:pt idx="154">
                  <c:v>45720</c:v>
                </c:pt>
                <c:pt idx="155">
                  <c:v>45719</c:v>
                </c:pt>
                <c:pt idx="156">
                  <c:v>45716</c:v>
                </c:pt>
                <c:pt idx="157">
                  <c:v>45716</c:v>
                </c:pt>
                <c:pt idx="158">
                  <c:v>45715</c:v>
                </c:pt>
                <c:pt idx="159">
                  <c:v>45714</c:v>
                </c:pt>
                <c:pt idx="160">
                  <c:v>45713</c:v>
                </c:pt>
                <c:pt idx="161">
                  <c:v>45712</c:v>
                </c:pt>
                <c:pt idx="162">
                  <c:v>45709</c:v>
                </c:pt>
                <c:pt idx="163">
                  <c:v>45708</c:v>
                </c:pt>
                <c:pt idx="164">
                  <c:v>45707</c:v>
                </c:pt>
                <c:pt idx="165">
                  <c:v>45706</c:v>
                </c:pt>
                <c:pt idx="166">
                  <c:v>45705</c:v>
                </c:pt>
                <c:pt idx="167">
                  <c:v>45702</c:v>
                </c:pt>
                <c:pt idx="168">
                  <c:v>45701</c:v>
                </c:pt>
                <c:pt idx="169">
                  <c:v>45700</c:v>
                </c:pt>
                <c:pt idx="170">
                  <c:v>45699</c:v>
                </c:pt>
                <c:pt idx="171">
                  <c:v>45698</c:v>
                </c:pt>
                <c:pt idx="172">
                  <c:v>45695</c:v>
                </c:pt>
                <c:pt idx="173">
                  <c:v>45694</c:v>
                </c:pt>
                <c:pt idx="174">
                  <c:v>45693</c:v>
                </c:pt>
                <c:pt idx="175">
                  <c:v>45692</c:v>
                </c:pt>
                <c:pt idx="176">
                  <c:v>45691</c:v>
                </c:pt>
                <c:pt idx="177">
                  <c:v>45688</c:v>
                </c:pt>
                <c:pt idx="178">
                  <c:v>45688</c:v>
                </c:pt>
                <c:pt idx="179">
                  <c:v>45687</c:v>
                </c:pt>
                <c:pt idx="180">
                  <c:v>45686</c:v>
                </c:pt>
                <c:pt idx="181">
                  <c:v>45685</c:v>
                </c:pt>
                <c:pt idx="182">
                  <c:v>45684</c:v>
                </c:pt>
                <c:pt idx="183">
                  <c:v>45681</c:v>
                </c:pt>
                <c:pt idx="184">
                  <c:v>45680</c:v>
                </c:pt>
                <c:pt idx="185">
                  <c:v>45679</c:v>
                </c:pt>
                <c:pt idx="186">
                  <c:v>45678</c:v>
                </c:pt>
                <c:pt idx="187">
                  <c:v>45677</c:v>
                </c:pt>
                <c:pt idx="188">
                  <c:v>45674</c:v>
                </c:pt>
                <c:pt idx="189">
                  <c:v>45673</c:v>
                </c:pt>
                <c:pt idx="190">
                  <c:v>45672</c:v>
                </c:pt>
                <c:pt idx="191">
                  <c:v>45671</c:v>
                </c:pt>
                <c:pt idx="192">
                  <c:v>45670</c:v>
                </c:pt>
                <c:pt idx="193">
                  <c:v>45667</c:v>
                </c:pt>
                <c:pt idx="194">
                  <c:v>45666</c:v>
                </c:pt>
                <c:pt idx="195">
                  <c:v>45665</c:v>
                </c:pt>
                <c:pt idx="196">
                  <c:v>45664</c:v>
                </c:pt>
                <c:pt idx="197">
                  <c:v>45663</c:v>
                </c:pt>
                <c:pt idx="198">
                  <c:v>45660</c:v>
                </c:pt>
                <c:pt idx="199">
                  <c:v>45659</c:v>
                </c:pt>
              </c:numCache>
            </c:numRef>
          </c:cat>
          <c:val>
            <c:numRef>
              <c:f>'Copper'!$L$3:$L$202</c:f>
              <c:numCache>
                <c:formatCode>_("$"* #,##0_);_("$"* \(#,##0\);_("$"* "-"??_);_(@_)</c:formatCode>
                <c:ptCount val="200"/>
                <c:pt idx="0">
                  <c:v>10480</c:v>
                </c:pt>
                <c:pt idx="1">
                  <c:v>10308</c:v>
                </c:pt>
                <c:pt idx="2">
                  <c:v>10275</c:v>
                </c:pt>
                <c:pt idx="3">
                  <c:v>10332</c:v>
                </c:pt>
                <c:pt idx="4">
                  <c:v>10275</c:v>
                </c:pt>
                <c:pt idx="5">
                  <c:v>10193</c:v>
                </c:pt>
                <c:pt idx="6">
                  <c:v>10325</c:v>
                </c:pt>
                <c:pt idx="7">
                  <c:v>9937</c:v>
                </c:pt>
                <c:pt idx="8">
                  <c:v>9978</c:v>
                </c:pt>
                <c:pt idx="9">
                  <c:v>9998</c:v>
                </c:pt>
                <c:pt idx="10">
                  <c:v>9983</c:v>
                </c:pt>
                <c:pt idx="11">
                  <c:v>9968</c:v>
                </c:pt>
                <c:pt idx="12">
                  <c:v>9964</c:v>
                </c:pt>
                <c:pt idx="13">
                  <c:v>10145</c:v>
                </c:pt>
                <c:pt idx="14">
                  <c:v>10073.5</c:v>
                </c:pt>
                <c:pt idx="15">
                  <c:v>10070</c:v>
                </c:pt>
                <c:pt idx="16">
                  <c:v>9984</c:v>
                </c:pt>
                <c:pt idx="17">
                  <c:v>9930</c:v>
                </c:pt>
                <c:pt idx="18">
                  <c:v>9910</c:v>
                </c:pt>
                <c:pt idx="19">
                  <c:v>9895</c:v>
                </c:pt>
                <c:pt idx="20">
                  <c:v>9948</c:v>
                </c:pt>
                <c:pt idx="21">
                  <c:v>9890</c:v>
                </c:pt>
                <c:pt idx="22">
                  <c:v>9953</c:v>
                </c:pt>
                <c:pt idx="23">
                  <c:v>9862</c:v>
                </c:pt>
                <c:pt idx="24">
                  <c:v>9897</c:v>
                </c:pt>
                <c:pt idx="25">
                  <c:v>9790</c:v>
                </c:pt>
                <c:pt idx="26">
                  <c:v>9877</c:v>
                </c:pt>
                <c:pt idx="27">
                  <c:v>9790</c:v>
                </c:pt>
                <c:pt idx="28">
                  <c:v>9773</c:v>
                </c:pt>
                <c:pt idx="29">
                  <c:v>9797</c:v>
                </c:pt>
                <c:pt idx="30">
                  <c:v>9726</c:v>
                </c:pt>
                <c:pt idx="31">
                  <c:v>9695</c:v>
                </c:pt>
                <c:pt idx="32">
                  <c:v>9675.5</c:v>
                </c:pt>
                <c:pt idx="33">
                  <c:v>9729</c:v>
                </c:pt>
                <c:pt idx="34">
                  <c:v>9731</c:v>
                </c:pt>
                <c:pt idx="35">
                  <c:v>9735</c:v>
                </c:pt>
                <c:pt idx="36">
                  <c:v>9756</c:v>
                </c:pt>
                <c:pt idx="37">
                  <c:v>9835</c:v>
                </c:pt>
                <c:pt idx="38">
                  <c:v>9754</c:v>
                </c:pt>
                <c:pt idx="39">
                  <c:v>9725</c:v>
                </c:pt>
                <c:pt idx="40">
                  <c:v>9702</c:v>
                </c:pt>
                <c:pt idx="41">
                  <c:v>9702</c:v>
                </c:pt>
                <c:pt idx="42">
                  <c:v>9670.5</c:v>
                </c:pt>
                <c:pt idx="43">
                  <c:v>9643</c:v>
                </c:pt>
                <c:pt idx="44">
                  <c:v>9687</c:v>
                </c:pt>
                <c:pt idx="45">
                  <c:v>9594</c:v>
                </c:pt>
                <c:pt idx="46">
                  <c:v>9737</c:v>
                </c:pt>
                <c:pt idx="47">
                  <c:v>9655</c:v>
                </c:pt>
                <c:pt idx="48">
                  <c:v>9737</c:v>
                </c:pt>
                <c:pt idx="49">
                  <c:v>9785</c:v>
                </c:pt>
                <c:pt idx="50">
                  <c:v>9835</c:v>
                </c:pt>
                <c:pt idx="51">
                  <c:v>9840</c:v>
                </c:pt>
                <c:pt idx="52">
                  <c:v>9912</c:v>
                </c:pt>
                <c:pt idx="53">
                  <c:v>9920</c:v>
                </c:pt>
                <c:pt idx="54">
                  <c:v>9877</c:v>
                </c:pt>
                <c:pt idx="55">
                  <c:v>9845</c:v>
                </c:pt>
                <c:pt idx="56">
                  <c:v>9720.5</c:v>
                </c:pt>
                <c:pt idx="57">
                  <c:v>9621</c:v>
                </c:pt>
                <c:pt idx="58">
                  <c:v>9615.5</c:v>
                </c:pt>
                <c:pt idx="59">
                  <c:v>9635</c:v>
                </c:pt>
                <c:pt idx="60">
                  <c:v>9600</c:v>
                </c:pt>
                <c:pt idx="61">
                  <c:v>9645</c:v>
                </c:pt>
                <c:pt idx="62">
                  <c:v>9744</c:v>
                </c:pt>
                <c:pt idx="63">
                  <c:v>9640</c:v>
                </c:pt>
                <c:pt idx="64">
                  <c:v>9845.5</c:v>
                </c:pt>
                <c:pt idx="65">
                  <c:v>9819</c:v>
                </c:pt>
                <c:pt idx="66">
                  <c:v>9881</c:v>
                </c:pt>
                <c:pt idx="67">
                  <c:v>10015</c:v>
                </c:pt>
                <c:pt idx="68">
                  <c:v>9968</c:v>
                </c:pt>
                <c:pt idx="69">
                  <c:v>9948</c:v>
                </c:pt>
                <c:pt idx="70">
                  <c:v>9857</c:v>
                </c:pt>
                <c:pt idx="71">
                  <c:v>9845</c:v>
                </c:pt>
                <c:pt idx="72">
                  <c:v>9857</c:v>
                </c:pt>
                <c:pt idx="73">
                  <c:v>9875</c:v>
                </c:pt>
                <c:pt idx="74">
                  <c:v>9717</c:v>
                </c:pt>
                <c:pt idx="75">
                  <c:v>9735</c:v>
                </c:pt>
                <c:pt idx="76">
                  <c:v>9642</c:v>
                </c:pt>
                <c:pt idx="77">
                  <c:v>9654</c:v>
                </c:pt>
                <c:pt idx="78">
                  <c:v>9610</c:v>
                </c:pt>
                <c:pt idx="79">
                  <c:v>9685.5</c:v>
                </c:pt>
                <c:pt idx="80">
                  <c:v>9710</c:v>
                </c:pt>
                <c:pt idx="81">
                  <c:v>9671</c:v>
                </c:pt>
                <c:pt idx="82">
                  <c:v>9578</c:v>
                </c:pt>
                <c:pt idx="83">
                  <c:v>9690</c:v>
                </c:pt>
                <c:pt idx="84">
                  <c:v>9670</c:v>
                </c:pt>
                <c:pt idx="85">
                  <c:v>9768</c:v>
                </c:pt>
                <c:pt idx="86">
                  <c:v>9745</c:v>
                </c:pt>
                <c:pt idx="87">
                  <c:v>9718</c:v>
                </c:pt>
                <c:pt idx="88">
                  <c:v>9765</c:v>
                </c:pt>
                <c:pt idx="89">
                  <c:v>9620</c:v>
                </c:pt>
                <c:pt idx="90">
                  <c:v>9590</c:v>
                </c:pt>
                <c:pt idx="91">
                  <c:v>9601</c:v>
                </c:pt>
                <c:pt idx="92">
                  <c:v>9605</c:v>
                </c:pt>
                <c:pt idx="93">
                  <c:v>9565</c:v>
                </c:pt>
                <c:pt idx="94">
                  <c:v>9605</c:v>
                </c:pt>
                <c:pt idx="95">
                  <c:v>9635</c:v>
                </c:pt>
                <c:pt idx="96">
                  <c:v>9610</c:v>
                </c:pt>
                <c:pt idx="97">
                  <c:v>9570</c:v>
                </c:pt>
                <c:pt idx="98">
                  <c:v>9461.5</c:v>
                </c:pt>
                <c:pt idx="99">
                  <c:v>9533.5</c:v>
                </c:pt>
                <c:pt idx="100">
                  <c:v>9521</c:v>
                </c:pt>
                <c:pt idx="101">
                  <c:v>9517</c:v>
                </c:pt>
                <c:pt idx="102">
                  <c:v>9518</c:v>
                </c:pt>
                <c:pt idx="103">
                  <c:v>9528</c:v>
                </c:pt>
                <c:pt idx="104">
                  <c:v>9622</c:v>
                </c:pt>
                <c:pt idx="105">
                  <c:v>9548</c:v>
                </c:pt>
                <c:pt idx="106">
                  <c:v>9547</c:v>
                </c:pt>
                <c:pt idx="107">
                  <c:v>9432.5</c:v>
                </c:pt>
                <c:pt idx="108">
                  <c:v>9395</c:v>
                </c:pt>
                <c:pt idx="109">
                  <c:v>9462.5</c:v>
                </c:pt>
                <c:pt idx="110">
                  <c:v>9475</c:v>
                </c:pt>
                <c:pt idx="111">
                  <c:v>9359</c:v>
                </c:pt>
                <c:pt idx="112">
                  <c:v>9185</c:v>
                </c:pt>
                <c:pt idx="113">
                  <c:v>9465</c:v>
                </c:pt>
                <c:pt idx="114">
                  <c:v>9207</c:v>
                </c:pt>
                <c:pt idx="115">
                  <c:v>9465</c:v>
                </c:pt>
                <c:pt idx="116">
                  <c:v>9370</c:v>
                </c:pt>
                <c:pt idx="117">
                  <c:v>9369</c:v>
                </c:pt>
                <c:pt idx="118">
                  <c:v>9420</c:v>
                </c:pt>
                <c:pt idx="119">
                  <c:v>9437</c:v>
                </c:pt>
                <c:pt idx="120">
                  <c:v>9316.5</c:v>
                </c:pt>
                <c:pt idx="121">
                  <c:v>9134</c:v>
                </c:pt>
                <c:pt idx="122">
                  <c:v>9119</c:v>
                </c:pt>
                <c:pt idx="123">
                  <c:v>9150</c:v>
                </c:pt>
                <c:pt idx="124">
                  <c:v>9240</c:v>
                </c:pt>
                <c:pt idx="125">
                  <c:v>9160</c:v>
                </c:pt>
                <c:pt idx="126">
                  <c:v>8986</c:v>
                </c:pt>
                <c:pt idx="127">
                  <c:v>8590</c:v>
                </c:pt>
                <c:pt idx="128">
                  <c:v>8814</c:v>
                </c:pt>
                <c:pt idx="129">
                  <c:v>8870</c:v>
                </c:pt>
                <c:pt idx="130">
                  <c:v>8900</c:v>
                </c:pt>
                <c:pt idx="131">
                  <c:v>9442</c:v>
                </c:pt>
                <c:pt idx="132">
                  <c:v>9695</c:v>
                </c:pt>
                <c:pt idx="133">
                  <c:v>9703.5</c:v>
                </c:pt>
                <c:pt idx="134">
                  <c:v>9834</c:v>
                </c:pt>
                <c:pt idx="135">
                  <c:v>9721</c:v>
                </c:pt>
                <c:pt idx="136">
                  <c:v>9834</c:v>
                </c:pt>
                <c:pt idx="137">
                  <c:v>9847</c:v>
                </c:pt>
                <c:pt idx="138">
                  <c:v>9909</c:v>
                </c:pt>
                <c:pt idx="139">
                  <c:v>10011</c:v>
                </c:pt>
                <c:pt idx="140">
                  <c:v>10028</c:v>
                </c:pt>
                <c:pt idx="141">
                  <c:v>9880</c:v>
                </c:pt>
                <c:pt idx="142">
                  <c:v>9951</c:v>
                </c:pt>
                <c:pt idx="143">
                  <c:v>9955</c:v>
                </c:pt>
                <c:pt idx="144">
                  <c:v>9888</c:v>
                </c:pt>
                <c:pt idx="145">
                  <c:v>9820</c:v>
                </c:pt>
                <c:pt idx="146">
                  <c:v>9810</c:v>
                </c:pt>
                <c:pt idx="147">
                  <c:v>9734</c:v>
                </c:pt>
                <c:pt idx="148">
                  <c:v>9785</c:v>
                </c:pt>
                <c:pt idx="149">
                  <c:v>9631</c:v>
                </c:pt>
                <c:pt idx="150">
                  <c:v>9560</c:v>
                </c:pt>
                <c:pt idx="151">
                  <c:v>9660</c:v>
                </c:pt>
                <c:pt idx="152">
                  <c:v>9647</c:v>
                </c:pt>
                <c:pt idx="153">
                  <c:v>9550</c:v>
                </c:pt>
                <c:pt idx="154">
                  <c:v>9402.5</c:v>
                </c:pt>
                <c:pt idx="155">
                  <c:v>9389</c:v>
                </c:pt>
                <c:pt idx="156">
                  <c:v>9415.5</c:v>
                </c:pt>
                <c:pt idx="157">
                  <c:v>9377</c:v>
                </c:pt>
                <c:pt idx="158">
                  <c:v>9415.5</c:v>
                </c:pt>
                <c:pt idx="159">
                  <c:v>9508</c:v>
                </c:pt>
                <c:pt idx="160">
                  <c:v>9470</c:v>
                </c:pt>
                <c:pt idx="161">
                  <c:v>9510.5</c:v>
                </c:pt>
                <c:pt idx="162">
                  <c:v>9531.5</c:v>
                </c:pt>
                <c:pt idx="163">
                  <c:v>9545</c:v>
                </c:pt>
                <c:pt idx="164">
                  <c:v>9490</c:v>
                </c:pt>
                <c:pt idx="165">
                  <c:v>9376.5</c:v>
                </c:pt>
                <c:pt idx="166">
                  <c:v>9415</c:v>
                </c:pt>
                <c:pt idx="167">
                  <c:v>9665</c:v>
                </c:pt>
                <c:pt idx="168">
                  <c:v>9457</c:v>
                </c:pt>
                <c:pt idx="169">
                  <c:v>9399</c:v>
                </c:pt>
                <c:pt idx="170">
                  <c:v>9355</c:v>
                </c:pt>
                <c:pt idx="171">
                  <c:v>9410</c:v>
                </c:pt>
                <c:pt idx="172">
                  <c:v>9412</c:v>
                </c:pt>
                <c:pt idx="173">
                  <c:v>9285.5</c:v>
                </c:pt>
                <c:pt idx="174">
                  <c:v>9159</c:v>
                </c:pt>
                <c:pt idx="175">
                  <c:v>9107</c:v>
                </c:pt>
                <c:pt idx="176">
                  <c:v>8986</c:v>
                </c:pt>
                <c:pt idx="177">
                  <c:v>9100</c:v>
                </c:pt>
                <c:pt idx="178">
                  <c:v>9052</c:v>
                </c:pt>
                <c:pt idx="179">
                  <c:v>9100</c:v>
                </c:pt>
                <c:pt idx="180">
                  <c:v>9007</c:v>
                </c:pt>
                <c:pt idx="181">
                  <c:v>9015</c:v>
                </c:pt>
                <c:pt idx="182">
                  <c:v>9185</c:v>
                </c:pt>
                <c:pt idx="183">
                  <c:v>9334</c:v>
                </c:pt>
                <c:pt idx="184">
                  <c:v>9179</c:v>
                </c:pt>
                <c:pt idx="185">
                  <c:v>9244</c:v>
                </c:pt>
                <c:pt idx="186">
                  <c:v>9184</c:v>
                </c:pt>
                <c:pt idx="187">
                  <c:v>9160</c:v>
                </c:pt>
                <c:pt idx="188">
                  <c:v>9243.5</c:v>
                </c:pt>
                <c:pt idx="189">
                  <c:v>9245</c:v>
                </c:pt>
                <c:pt idx="190">
                  <c:v>9140</c:v>
                </c:pt>
                <c:pt idx="191">
                  <c:v>9134</c:v>
                </c:pt>
                <c:pt idx="192">
                  <c:v>9105</c:v>
                </c:pt>
                <c:pt idx="193">
                  <c:v>9095</c:v>
                </c:pt>
                <c:pt idx="194">
                  <c:v>9070</c:v>
                </c:pt>
                <c:pt idx="195">
                  <c:v>8965</c:v>
                </c:pt>
                <c:pt idx="196">
                  <c:v>9004</c:v>
                </c:pt>
                <c:pt idx="197">
                  <c:v>9000.5</c:v>
                </c:pt>
                <c:pt idx="198">
                  <c:v>8811.5</c:v>
                </c:pt>
                <c:pt idx="199">
                  <c:v>8795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B7-411D-94E6-50A0286EF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670192"/>
        <c:axId val="2128672592"/>
      </c:lineChart>
      <c:lineChart>
        <c:grouping val="standard"/>
        <c:varyColors val="0"/>
        <c:ser>
          <c:idx val="3"/>
          <c:order val="3"/>
          <c:tx>
            <c:strRef>
              <c:f>'Copper'!$M$2</c:f>
              <c:strCache>
                <c:ptCount val="1"/>
                <c:pt idx="0">
                  <c:v> LME Copper stock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'Copper'!$I$3:$I$202</c:f>
              <c:numCache>
                <c:formatCode>m/d/yyyy</c:formatCode>
                <c:ptCount val="200"/>
                <c:pt idx="0">
                  <c:v>45932</c:v>
                </c:pt>
                <c:pt idx="1">
                  <c:v>45931</c:v>
                </c:pt>
                <c:pt idx="2">
                  <c:v>45930</c:v>
                </c:pt>
                <c:pt idx="3">
                  <c:v>45930</c:v>
                </c:pt>
                <c:pt idx="4">
                  <c:v>45929</c:v>
                </c:pt>
                <c:pt idx="5">
                  <c:v>45926</c:v>
                </c:pt>
                <c:pt idx="6">
                  <c:v>45925</c:v>
                </c:pt>
                <c:pt idx="7">
                  <c:v>45924</c:v>
                </c:pt>
                <c:pt idx="8">
                  <c:v>45923</c:v>
                </c:pt>
                <c:pt idx="9">
                  <c:v>45922</c:v>
                </c:pt>
                <c:pt idx="10">
                  <c:v>45919</c:v>
                </c:pt>
                <c:pt idx="11">
                  <c:v>45918</c:v>
                </c:pt>
                <c:pt idx="12">
                  <c:v>45917</c:v>
                </c:pt>
                <c:pt idx="13">
                  <c:v>45916</c:v>
                </c:pt>
                <c:pt idx="14">
                  <c:v>45915</c:v>
                </c:pt>
                <c:pt idx="15">
                  <c:v>45912</c:v>
                </c:pt>
                <c:pt idx="16">
                  <c:v>45911</c:v>
                </c:pt>
                <c:pt idx="17">
                  <c:v>45910</c:v>
                </c:pt>
                <c:pt idx="18">
                  <c:v>45909</c:v>
                </c:pt>
                <c:pt idx="19">
                  <c:v>45908</c:v>
                </c:pt>
                <c:pt idx="20">
                  <c:v>45905</c:v>
                </c:pt>
                <c:pt idx="21">
                  <c:v>45904</c:v>
                </c:pt>
                <c:pt idx="22">
                  <c:v>45903</c:v>
                </c:pt>
                <c:pt idx="23">
                  <c:v>45902</c:v>
                </c:pt>
                <c:pt idx="24">
                  <c:v>45901</c:v>
                </c:pt>
                <c:pt idx="25">
                  <c:v>45898</c:v>
                </c:pt>
                <c:pt idx="26">
                  <c:v>45898</c:v>
                </c:pt>
                <c:pt idx="27">
                  <c:v>45897</c:v>
                </c:pt>
                <c:pt idx="28">
                  <c:v>45896</c:v>
                </c:pt>
                <c:pt idx="29">
                  <c:v>45895</c:v>
                </c:pt>
                <c:pt idx="30">
                  <c:v>45891</c:v>
                </c:pt>
                <c:pt idx="31">
                  <c:v>45890</c:v>
                </c:pt>
                <c:pt idx="32">
                  <c:v>45889</c:v>
                </c:pt>
                <c:pt idx="33">
                  <c:v>45888</c:v>
                </c:pt>
                <c:pt idx="34">
                  <c:v>45887</c:v>
                </c:pt>
                <c:pt idx="35">
                  <c:v>45884</c:v>
                </c:pt>
                <c:pt idx="36">
                  <c:v>45883</c:v>
                </c:pt>
                <c:pt idx="37">
                  <c:v>45882</c:v>
                </c:pt>
                <c:pt idx="38">
                  <c:v>45881</c:v>
                </c:pt>
                <c:pt idx="39">
                  <c:v>45880</c:v>
                </c:pt>
                <c:pt idx="40">
                  <c:v>45877</c:v>
                </c:pt>
                <c:pt idx="41">
                  <c:v>45876</c:v>
                </c:pt>
                <c:pt idx="42">
                  <c:v>45875</c:v>
                </c:pt>
                <c:pt idx="43">
                  <c:v>45874</c:v>
                </c:pt>
                <c:pt idx="44">
                  <c:v>45873</c:v>
                </c:pt>
                <c:pt idx="45">
                  <c:v>45870</c:v>
                </c:pt>
                <c:pt idx="46">
                  <c:v>45869</c:v>
                </c:pt>
                <c:pt idx="47">
                  <c:v>45869</c:v>
                </c:pt>
                <c:pt idx="48">
                  <c:v>45868</c:v>
                </c:pt>
                <c:pt idx="49">
                  <c:v>45867</c:v>
                </c:pt>
                <c:pt idx="50">
                  <c:v>45866</c:v>
                </c:pt>
                <c:pt idx="51">
                  <c:v>45863</c:v>
                </c:pt>
                <c:pt idx="52">
                  <c:v>45862</c:v>
                </c:pt>
                <c:pt idx="53">
                  <c:v>45861</c:v>
                </c:pt>
                <c:pt idx="54">
                  <c:v>45860</c:v>
                </c:pt>
                <c:pt idx="55">
                  <c:v>45859</c:v>
                </c:pt>
                <c:pt idx="56">
                  <c:v>45856</c:v>
                </c:pt>
                <c:pt idx="57">
                  <c:v>45855</c:v>
                </c:pt>
                <c:pt idx="58">
                  <c:v>45854</c:v>
                </c:pt>
                <c:pt idx="59">
                  <c:v>45853</c:v>
                </c:pt>
                <c:pt idx="60">
                  <c:v>45852</c:v>
                </c:pt>
                <c:pt idx="61">
                  <c:v>45849</c:v>
                </c:pt>
                <c:pt idx="62">
                  <c:v>45848</c:v>
                </c:pt>
                <c:pt idx="63">
                  <c:v>45847</c:v>
                </c:pt>
                <c:pt idx="64">
                  <c:v>45846</c:v>
                </c:pt>
                <c:pt idx="65">
                  <c:v>45845</c:v>
                </c:pt>
                <c:pt idx="66">
                  <c:v>45842</c:v>
                </c:pt>
                <c:pt idx="67">
                  <c:v>45841</c:v>
                </c:pt>
                <c:pt idx="68">
                  <c:v>45840</c:v>
                </c:pt>
                <c:pt idx="69">
                  <c:v>45839</c:v>
                </c:pt>
                <c:pt idx="70">
                  <c:v>45838</c:v>
                </c:pt>
                <c:pt idx="71">
                  <c:v>45838</c:v>
                </c:pt>
                <c:pt idx="72">
                  <c:v>45835</c:v>
                </c:pt>
                <c:pt idx="73">
                  <c:v>45834</c:v>
                </c:pt>
                <c:pt idx="74">
                  <c:v>45833</c:v>
                </c:pt>
                <c:pt idx="75">
                  <c:v>45832</c:v>
                </c:pt>
                <c:pt idx="76">
                  <c:v>45831</c:v>
                </c:pt>
                <c:pt idx="77">
                  <c:v>45828</c:v>
                </c:pt>
                <c:pt idx="78">
                  <c:v>45827</c:v>
                </c:pt>
                <c:pt idx="79">
                  <c:v>45826</c:v>
                </c:pt>
                <c:pt idx="80">
                  <c:v>45825</c:v>
                </c:pt>
                <c:pt idx="81">
                  <c:v>45824</c:v>
                </c:pt>
                <c:pt idx="82">
                  <c:v>45821</c:v>
                </c:pt>
                <c:pt idx="83">
                  <c:v>45820</c:v>
                </c:pt>
                <c:pt idx="84">
                  <c:v>45819</c:v>
                </c:pt>
                <c:pt idx="85">
                  <c:v>45818</c:v>
                </c:pt>
                <c:pt idx="86">
                  <c:v>45817</c:v>
                </c:pt>
                <c:pt idx="87">
                  <c:v>45814</c:v>
                </c:pt>
                <c:pt idx="88">
                  <c:v>45813</c:v>
                </c:pt>
                <c:pt idx="89">
                  <c:v>45812</c:v>
                </c:pt>
                <c:pt idx="90">
                  <c:v>45811</c:v>
                </c:pt>
                <c:pt idx="91">
                  <c:v>45810</c:v>
                </c:pt>
                <c:pt idx="92">
                  <c:v>45807</c:v>
                </c:pt>
                <c:pt idx="93">
                  <c:v>45807</c:v>
                </c:pt>
                <c:pt idx="94">
                  <c:v>45806</c:v>
                </c:pt>
                <c:pt idx="95">
                  <c:v>45805</c:v>
                </c:pt>
                <c:pt idx="96">
                  <c:v>45804</c:v>
                </c:pt>
                <c:pt idx="97">
                  <c:v>45800</c:v>
                </c:pt>
                <c:pt idx="98">
                  <c:v>45799</c:v>
                </c:pt>
                <c:pt idx="99">
                  <c:v>45798</c:v>
                </c:pt>
                <c:pt idx="100">
                  <c:v>45797</c:v>
                </c:pt>
                <c:pt idx="101">
                  <c:v>45796</c:v>
                </c:pt>
                <c:pt idx="102">
                  <c:v>45793</c:v>
                </c:pt>
                <c:pt idx="103">
                  <c:v>45792</c:v>
                </c:pt>
                <c:pt idx="104">
                  <c:v>45791</c:v>
                </c:pt>
                <c:pt idx="105">
                  <c:v>45790</c:v>
                </c:pt>
                <c:pt idx="106">
                  <c:v>45789</c:v>
                </c:pt>
                <c:pt idx="107">
                  <c:v>45786</c:v>
                </c:pt>
                <c:pt idx="108">
                  <c:v>45785</c:v>
                </c:pt>
                <c:pt idx="109">
                  <c:v>45784</c:v>
                </c:pt>
                <c:pt idx="110">
                  <c:v>45783</c:v>
                </c:pt>
                <c:pt idx="111">
                  <c:v>45779</c:v>
                </c:pt>
                <c:pt idx="112">
                  <c:v>45778</c:v>
                </c:pt>
                <c:pt idx="113">
                  <c:v>45777</c:v>
                </c:pt>
                <c:pt idx="114">
                  <c:v>45777</c:v>
                </c:pt>
                <c:pt idx="115">
                  <c:v>45776</c:v>
                </c:pt>
                <c:pt idx="116">
                  <c:v>45775</c:v>
                </c:pt>
                <c:pt idx="117">
                  <c:v>45772</c:v>
                </c:pt>
                <c:pt idx="118">
                  <c:v>45771</c:v>
                </c:pt>
                <c:pt idx="119">
                  <c:v>45770</c:v>
                </c:pt>
                <c:pt idx="120">
                  <c:v>45769</c:v>
                </c:pt>
                <c:pt idx="121">
                  <c:v>45764</c:v>
                </c:pt>
                <c:pt idx="122">
                  <c:v>45763</c:v>
                </c:pt>
                <c:pt idx="123">
                  <c:v>45762</c:v>
                </c:pt>
                <c:pt idx="124">
                  <c:v>45761</c:v>
                </c:pt>
                <c:pt idx="125">
                  <c:v>45758</c:v>
                </c:pt>
                <c:pt idx="126">
                  <c:v>45757</c:v>
                </c:pt>
                <c:pt idx="127">
                  <c:v>45756</c:v>
                </c:pt>
                <c:pt idx="128">
                  <c:v>45755</c:v>
                </c:pt>
                <c:pt idx="129">
                  <c:v>45754</c:v>
                </c:pt>
                <c:pt idx="130">
                  <c:v>45751</c:v>
                </c:pt>
                <c:pt idx="131">
                  <c:v>45750</c:v>
                </c:pt>
                <c:pt idx="132">
                  <c:v>45749</c:v>
                </c:pt>
                <c:pt idx="133">
                  <c:v>45748</c:v>
                </c:pt>
                <c:pt idx="134">
                  <c:v>45747</c:v>
                </c:pt>
                <c:pt idx="135">
                  <c:v>45747</c:v>
                </c:pt>
                <c:pt idx="136">
                  <c:v>45744</c:v>
                </c:pt>
                <c:pt idx="137">
                  <c:v>45743</c:v>
                </c:pt>
                <c:pt idx="138">
                  <c:v>45742</c:v>
                </c:pt>
                <c:pt idx="139">
                  <c:v>45741</c:v>
                </c:pt>
                <c:pt idx="140">
                  <c:v>45740</c:v>
                </c:pt>
                <c:pt idx="141">
                  <c:v>45737</c:v>
                </c:pt>
                <c:pt idx="142">
                  <c:v>45736</c:v>
                </c:pt>
                <c:pt idx="143">
                  <c:v>45735</c:v>
                </c:pt>
                <c:pt idx="144">
                  <c:v>45734</c:v>
                </c:pt>
                <c:pt idx="145">
                  <c:v>45733</c:v>
                </c:pt>
                <c:pt idx="146">
                  <c:v>45730</c:v>
                </c:pt>
                <c:pt idx="147">
                  <c:v>45729</c:v>
                </c:pt>
                <c:pt idx="148">
                  <c:v>45728</c:v>
                </c:pt>
                <c:pt idx="149">
                  <c:v>45727</c:v>
                </c:pt>
                <c:pt idx="150">
                  <c:v>45726</c:v>
                </c:pt>
                <c:pt idx="151">
                  <c:v>45723</c:v>
                </c:pt>
                <c:pt idx="152">
                  <c:v>45722</c:v>
                </c:pt>
                <c:pt idx="153">
                  <c:v>45721</c:v>
                </c:pt>
                <c:pt idx="154">
                  <c:v>45720</c:v>
                </c:pt>
                <c:pt idx="155">
                  <c:v>45719</c:v>
                </c:pt>
                <c:pt idx="156">
                  <c:v>45716</c:v>
                </c:pt>
                <c:pt idx="157">
                  <c:v>45716</c:v>
                </c:pt>
                <c:pt idx="158">
                  <c:v>45715</c:v>
                </c:pt>
                <c:pt idx="159">
                  <c:v>45714</c:v>
                </c:pt>
                <c:pt idx="160">
                  <c:v>45713</c:v>
                </c:pt>
                <c:pt idx="161">
                  <c:v>45712</c:v>
                </c:pt>
                <c:pt idx="162">
                  <c:v>45709</c:v>
                </c:pt>
                <c:pt idx="163">
                  <c:v>45708</c:v>
                </c:pt>
                <c:pt idx="164">
                  <c:v>45707</c:v>
                </c:pt>
                <c:pt idx="165">
                  <c:v>45706</c:v>
                </c:pt>
                <c:pt idx="166">
                  <c:v>45705</c:v>
                </c:pt>
                <c:pt idx="167">
                  <c:v>45702</c:v>
                </c:pt>
                <c:pt idx="168">
                  <c:v>45701</c:v>
                </c:pt>
                <c:pt idx="169">
                  <c:v>45700</c:v>
                </c:pt>
                <c:pt idx="170">
                  <c:v>45699</c:v>
                </c:pt>
                <c:pt idx="171">
                  <c:v>45698</c:v>
                </c:pt>
                <c:pt idx="172">
                  <c:v>45695</c:v>
                </c:pt>
                <c:pt idx="173">
                  <c:v>45694</c:v>
                </c:pt>
                <c:pt idx="174">
                  <c:v>45693</c:v>
                </c:pt>
                <c:pt idx="175">
                  <c:v>45692</c:v>
                </c:pt>
                <c:pt idx="176">
                  <c:v>45691</c:v>
                </c:pt>
                <c:pt idx="177">
                  <c:v>45688</c:v>
                </c:pt>
                <c:pt idx="178">
                  <c:v>45688</c:v>
                </c:pt>
                <c:pt idx="179">
                  <c:v>45687</c:v>
                </c:pt>
                <c:pt idx="180">
                  <c:v>45686</c:v>
                </c:pt>
                <c:pt idx="181">
                  <c:v>45685</c:v>
                </c:pt>
                <c:pt idx="182">
                  <c:v>45684</c:v>
                </c:pt>
                <c:pt idx="183">
                  <c:v>45681</c:v>
                </c:pt>
                <c:pt idx="184">
                  <c:v>45680</c:v>
                </c:pt>
                <c:pt idx="185">
                  <c:v>45679</c:v>
                </c:pt>
                <c:pt idx="186">
                  <c:v>45678</c:v>
                </c:pt>
                <c:pt idx="187">
                  <c:v>45677</c:v>
                </c:pt>
                <c:pt idx="188">
                  <c:v>45674</c:v>
                </c:pt>
                <c:pt idx="189">
                  <c:v>45673</c:v>
                </c:pt>
                <c:pt idx="190">
                  <c:v>45672</c:v>
                </c:pt>
                <c:pt idx="191">
                  <c:v>45671</c:v>
                </c:pt>
                <c:pt idx="192">
                  <c:v>45670</c:v>
                </c:pt>
                <c:pt idx="193">
                  <c:v>45667</c:v>
                </c:pt>
                <c:pt idx="194">
                  <c:v>45666</c:v>
                </c:pt>
                <c:pt idx="195">
                  <c:v>45665</c:v>
                </c:pt>
                <c:pt idx="196">
                  <c:v>45664</c:v>
                </c:pt>
                <c:pt idx="197">
                  <c:v>45663</c:v>
                </c:pt>
                <c:pt idx="198">
                  <c:v>45660</c:v>
                </c:pt>
                <c:pt idx="199">
                  <c:v>45659</c:v>
                </c:pt>
              </c:numCache>
            </c:numRef>
          </c:cat>
          <c:val>
            <c:numRef>
              <c:f>'Copper'!$M$3:$M$202</c:f>
              <c:numCache>
                <c:formatCode>_(* #,##0_);_(* \(#,##0\);_(* "-"??_);_(@_)</c:formatCode>
                <c:ptCount val="200"/>
                <c:pt idx="0">
                  <c:v>140950</c:v>
                </c:pt>
                <c:pt idx="1">
                  <c:v>141725</c:v>
                </c:pt>
                <c:pt idx="2">
                  <c:v>143900</c:v>
                </c:pt>
                <c:pt idx="3">
                  <c:v>143400</c:v>
                </c:pt>
                <c:pt idx="4">
                  <c:v>143900</c:v>
                </c:pt>
                <c:pt idx="5">
                  <c:v>144400</c:v>
                </c:pt>
                <c:pt idx="6">
                  <c:v>144425</c:v>
                </c:pt>
                <c:pt idx="7">
                  <c:v>144775</c:v>
                </c:pt>
                <c:pt idx="8">
                  <c:v>144975</c:v>
                </c:pt>
                <c:pt idx="9">
                  <c:v>145375</c:v>
                </c:pt>
                <c:pt idx="10">
                  <c:v>147650</c:v>
                </c:pt>
                <c:pt idx="11">
                  <c:v>148875</c:v>
                </c:pt>
                <c:pt idx="12">
                  <c:v>149775</c:v>
                </c:pt>
                <c:pt idx="13">
                  <c:v>150950</c:v>
                </c:pt>
                <c:pt idx="14">
                  <c:v>152625</c:v>
                </c:pt>
                <c:pt idx="15">
                  <c:v>153950</c:v>
                </c:pt>
                <c:pt idx="16">
                  <c:v>154175</c:v>
                </c:pt>
                <c:pt idx="17">
                  <c:v>155050</c:v>
                </c:pt>
                <c:pt idx="18">
                  <c:v>155275</c:v>
                </c:pt>
                <c:pt idx="19">
                  <c:v>155825</c:v>
                </c:pt>
                <c:pt idx="20">
                  <c:v>157950</c:v>
                </c:pt>
                <c:pt idx="21">
                  <c:v>158375</c:v>
                </c:pt>
                <c:pt idx="22">
                  <c:v>158575</c:v>
                </c:pt>
                <c:pt idx="23">
                  <c:v>158775</c:v>
                </c:pt>
                <c:pt idx="24">
                  <c:v>158875</c:v>
                </c:pt>
                <c:pt idx="25">
                  <c:v>157950</c:v>
                </c:pt>
                <c:pt idx="26">
                  <c:v>158900</c:v>
                </c:pt>
                <c:pt idx="27">
                  <c:v>157950</c:v>
                </c:pt>
                <c:pt idx="28">
                  <c:v>156100</c:v>
                </c:pt>
                <c:pt idx="29">
                  <c:v>155000</c:v>
                </c:pt>
                <c:pt idx="30">
                  <c:v>155975</c:v>
                </c:pt>
                <c:pt idx="31">
                  <c:v>156350</c:v>
                </c:pt>
                <c:pt idx="32">
                  <c:v>156350</c:v>
                </c:pt>
                <c:pt idx="33">
                  <c:v>155150</c:v>
                </c:pt>
                <c:pt idx="34">
                  <c:v>155600</c:v>
                </c:pt>
                <c:pt idx="35">
                  <c:v>155800</c:v>
                </c:pt>
                <c:pt idx="36">
                  <c:v>155850</c:v>
                </c:pt>
                <c:pt idx="37">
                  <c:v>155875</c:v>
                </c:pt>
                <c:pt idx="38">
                  <c:v>155000</c:v>
                </c:pt>
                <c:pt idx="39">
                  <c:v>155700</c:v>
                </c:pt>
                <c:pt idx="40">
                  <c:v>155850</c:v>
                </c:pt>
                <c:pt idx="41">
                  <c:v>156000</c:v>
                </c:pt>
                <c:pt idx="42">
                  <c:v>156125</c:v>
                </c:pt>
                <c:pt idx="43">
                  <c:v>153850</c:v>
                </c:pt>
                <c:pt idx="44">
                  <c:v>139575</c:v>
                </c:pt>
                <c:pt idx="45">
                  <c:v>141750</c:v>
                </c:pt>
                <c:pt idx="46">
                  <c:v>136850</c:v>
                </c:pt>
                <c:pt idx="47">
                  <c:v>138200</c:v>
                </c:pt>
                <c:pt idx="48">
                  <c:v>136850</c:v>
                </c:pt>
                <c:pt idx="49">
                  <c:v>127625</c:v>
                </c:pt>
                <c:pt idx="50">
                  <c:v>127400</c:v>
                </c:pt>
                <c:pt idx="51">
                  <c:v>128475</c:v>
                </c:pt>
                <c:pt idx="52">
                  <c:v>124775</c:v>
                </c:pt>
                <c:pt idx="53">
                  <c:v>124825</c:v>
                </c:pt>
                <c:pt idx="54">
                  <c:v>124850</c:v>
                </c:pt>
                <c:pt idx="55">
                  <c:v>122075</c:v>
                </c:pt>
                <c:pt idx="56">
                  <c:v>122175</c:v>
                </c:pt>
                <c:pt idx="57">
                  <c:v>122150</c:v>
                </c:pt>
                <c:pt idx="58">
                  <c:v>121000</c:v>
                </c:pt>
                <c:pt idx="59">
                  <c:v>110475</c:v>
                </c:pt>
                <c:pt idx="60">
                  <c:v>109625</c:v>
                </c:pt>
                <c:pt idx="61">
                  <c:v>108725</c:v>
                </c:pt>
                <c:pt idx="62">
                  <c:v>108100</c:v>
                </c:pt>
                <c:pt idx="63">
                  <c:v>107125</c:v>
                </c:pt>
                <c:pt idx="64">
                  <c:v>102500</c:v>
                </c:pt>
                <c:pt idx="65">
                  <c:v>97400</c:v>
                </c:pt>
                <c:pt idx="66">
                  <c:v>95275</c:v>
                </c:pt>
                <c:pt idx="67">
                  <c:v>94325</c:v>
                </c:pt>
                <c:pt idx="68">
                  <c:v>93250</c:v>
                </c:pt>
                <c:pt idx="69">
                  <c:v>91250</c:v>
                </c:pt>
                <c:pt idx="70">
                  <c:v>91275</c:v>
                </c:pt>
                <c:pt idx="71">
                  <c:v>90625</c:v>
                </c:pt>
                <c:pt idx="72">
                  <c:v>91275</c:v>
                </c:pt>
                <c:pt idx="73">
                  <c:v>93075</c:v>
                </c:pt>
                <c:pt idx="74">
                  <c:v>93475</c:v>
                </c:pt>
                <c:pt idx="75">
                  <c:v>94675</c:v>
                </c:pt>
                <c:pt idx="76">
                  <c:v>95875</c:v>
                </c:pt>
                <c:pt idx="77">
                  <c:v>99200</c:v>
                </c:pt>
                <c:pt idx="78">
                  <c:v>103325</c:v>
                </c:pt>
                <c:pt idx="79">
                  <c:v>107350</c:v>
                </c:pt>
                <c:pt idx="80">
                  <c:v>107550</c:v>
                </c:pt>
                <c:pt idx="81">
                  <c:v>107325</c:v>
                </c:pt>
                <c:pt idx="82">
                  <c:v>114475</c:v>
                </c:pt>
                <c:pt idx="83">
                  <c:v>116850</c:v>
                </c:pt>
                <c:pt idx="84">
                  <c:v>119450</c:v>
                </c:pt>
                <c:pt idx="85">
                  <c:v>120400</c:v>
                </c:pt>
                <c:pt idx="86">
                  <c:v>122400</c:v>
                </c:pt>
                <c:pt idx="87">
                  <c:v>132400</c:v>
                </c:pt>
                <c:pt idx="88">
                  <c:v>138000</c:v>
                </c:pt>
                <c:pt idx="89">
                  <c:v>141350</c:v>
                </c:pt>
                <c:pt idx="90">
                  <c:v>143850</c:v>
                </c:pt>
                <c:pt idx="91">
                  <c:v>148450</c:v>
                </c:pt>
                <c:pt idx="92">
                  <c:v>152375</c:v>
                </c:pt>
                <c:pt idx="93">
                  <c:v>149875</c:v>
                </c:pt>
                <c:pt idx="94">
                  <c:v>152375</c:v>
                </c:pt>
                <c:pt idx="95">
                  <c:v>154300</c:v>
                </c:pt>
                <c:pt idx="96">
                  <c:v>162150</c:v>
                </c:pt>
                <c:pt idx="97">
                  <c:v>164725</c:v>
                </c:pt>
                <c:pt idx="98">
                  <c:v>166525</c:v>
                </c:pt>
                <c:pt idx="99">
                  <c:v>168825</c:v>
                </c:pt>
                <c:pt idx="100">
                  <c:v>170750</c:v>
                </c:pt>
                <c:pt idx="101">
                  <c:v>174325</c:v>
                </c:pt>
                <c:pt idx="102">
                  <c:v>179375</c:v>
                </c:pt>
                <c:pt idx="103">
                  <c:v>184650</c:v>
                </c:pt>
                <c:pt idx="104">
                  <c:v>185575</c:v>
                </c:pt>
                <c:pt idx="105">
                  <c:v>189650</c:v>
                </c:pt>
                <c:pt idx="106">
                  <c:v>190750</c:v>
                </c:pt>
                <c:pt idx="107">
                  <c:v>191775</c:v>
                </c:pt>
                <c:pt idx="108">
                  <c:v>194275</c:v>
                </c:pt>
                <c:pt idx="109">
                  <c:v>193975</c:v>
                </c:pt>
                <c:pt idx="110">
                  <c:v>195625</c:v>
                </c:pt>
                <c:pt idx="111">
                  <c:v>197300</c:v>
                </c:pt>
                <c:pt idx="112">
                  <c:v>197700</c:v>
                </c:pt>
                <c:pt idx="113">
                  <c:v>202500</c:v>
                </c:pt>
                <c:pt idx="114">
                  <c:v>200150</c:v>
                </c:pt>
                <c:pt idx="115">
                  <c:v>202500</c:v>
                </c:pt>
                <c:pt idx="116">
                  <c:v>202800</c:v>
                </c:pt>
                <c:pt idx="117">
                  <c:v>203450</c:v>
                </c:pt>
                <c:pt idx="118">
                  <c:v>203425</c:v>
                </c:pt>
                <c:pt idx="119">
                  <c:v>205250</c:v>
                </c:pt>
                <c:pt idx="120">
                  <c:v>212700</c:v>
                </c:pt>
                <c:pt idx="121">
                  <c:v>213400</c:v>
                </c:pt>
                <c:pt idx="122">
                  <c:v>216250</c:v>
                </c:pt>
                <c:pt idx="123">
                  <c:v>212475</c:v>
                </c:pt>
                <c:pt idx="124">
                  <c:v>207825</c:v>
                </c:pt>
                <c:pt idx="125">
                  <c:v>208775</c:v>
                </c:pt>
                <c:pt idx="126">
                  <c:v>209425</c:v>
                </c:pt>
                <c:pt idx="127">
                  <c:v>211925</c:v>
                </c:pt>
                <c:pt idx="128">
                  <c:v>213450</c:v>
                </c:pt>
                <c:pt idx="129">
                  <c:v>210225</c:v>
                </c:pt>
                <c:pt idx="130">
                  <c:v>210800</c:v>
                </c:pt>
                <c:pt idx="131">
                  <c:v>210450</c:v>
                </c:pt>
                <c:pt idx="132">
                  <c:v>211875</c:v>
                </c:pt>
                <c:pt idx="133">
                  <c:v>213275</c:v>
                </c:pt>
                <c:pt idx="134">
                  <c:v>212925</c:v>
                </c:pt>
                <c:pt idx="135">
                  <c:v>211375</c:v>
                </c:pt>
                <c:pt idx="136">
                  <c:v>212925</c:v>
                </c:pt>
                <c:pt idx="137">
                  <c:v>215275</c:v>
                </c:pt>
                <c:pt idx="138">
                  <c:v>216750</c:v>
                </c:pt>
                <c:pt idx="139">
                  <c:v>219950</c:v>
                </c:pt>
                <c:pt idx="140">
                  <c:v>221775</c:v>
                </c:pt>
                <c:pt idx="141">
                  <c:v>224600</c:v>
                </c:pt>
                <c:pt idx="142">
                  <c:v>223275</c:v>
                </c:pt>
                <c:pt idx="143">
                  <c:v>225175</c:v>
                </c:pt>
                <c:pt idx="144">
                  <c:v>227700</c:v>
                </c:pt>
                <c:pt idx="145">
                  <c:v>230975</c:v>
                </c:pt>
                <c:pt idx="146">
                  <c:v>233750</c:v>
                </c:pt>
                <c:pt idx="147">
                  <c:v>237200</c:v>
                </c:pt>
                <c:pt idx="148">
                  <c:v>240325</c:v>
                </c:pt>
                <c:pt idx="149">
                  <c:v>244175</c:v>
                </c:pt>
                <c:pt idx="150">
                  <c:v>253325</c:v>
                </c:pt>
                <c:pt idx="151">
                  <c:v>257325</c:v>
                </c:pt>
                <c:pt idx="152">
                  <c:v>259175</c:v>
                </c:pt>
                <c:pt idx="153">
                  <c:v>260149.99999999997</c:v>
                </c:pt>
                <c:pt idx="154">
                  <c:v>261000</c:v>
                </c:pt>
                <c:pt idx="155">
                  <c:v>261050</c:v>
                </c:pt>
                <c:pt idx="156">
                  <c:v>263650</c:v>
                </c:pt>
                <c:pt idx="157">
                  <c:v>262075</c:v>
                </c:pt>
                <c:pt idx="158">
                  <c:v>263650</c:v>
                </c:pt>
                <c:pt idx="159">
                  <c:v>265025</c:v>
                </c:pt>
                <c:pt idx="160">
                  <c:v>266700</c:v>
                </c:pt>
                <c:pt idx="161">
                  <c:v>267225</c:v>
                </c:pt>
                <c:pt idx="162">
                  <c:v>267750</c:v>
                </c:pt>
                <c:pt idx="163">
                  <c:v>268750</c:v>
                </c:pt>
                <c:pt idx="164">
                  <c:v>270900</c:v>
                </c:pt>
                <c:pt idx="165">
                  <c:v>263775</c:v>
                </c:pt>
                <c:pt idx="166">
                  <c:v>253975</c:v>
                </c:pt>
                <c:pt idx="167">
                  <c:v>255225</c:v>
                </c:pt>
                <c:pt idx="168">
                  <c:v>237925</c:v>
                </c:pt>
                <c:pt idx="169">
                  <c:v>241650</c:v>
                </c:pt>
                <c:pt idx="170">
                  <c:v>243300</c:v>
                </c:pt>
                <c:pt idx="171">
                  <c:v>245825</c:v>
                </c:pt>
                <c:pt idx="172">
                  <c:v>247625</c:v>
                </c:pt>
                <c:pt idx="173">
                  <c:v>249275</c:v>
                </c:pt>
                <c:pt idx="174">
                  <c:v>252325</c:v>
                </c:pt>
                <c:pt idx="175">
                  <c:v>254950</c:v>
                </c:pt>
                <c:pt idx="176">
                  <c:v>255125</c:v>
                </c:pt>
                <c:pt idx="177">
                  <c:v>256274.99999999997</c:v>
                </c:pt>
                <c:pt idx="178">
                  <c:v>256225.00000000003</c:v>
                </c:pt>
                <c:pt idx="179">
                  <c:v>256274.99999999997</c:v>
                </c:pt>
                <c:pt idx="180">
                  <c:v>256300</c:v>
                </c:pt>
                <c:pt idx="181">
                  <c:v>256500</c:v>
                </c:pt>
                <c:pt idx="182">
                  <c:v>255825</c:v>
                </c:pt>
                <c:pt idx="183">
                  <c:v>257625</c:v>
                </c:pt>
                <c:pt idx="184">
                  <c:v>259050</c:v>
                </c:pt>
                <c:pt idx="185">
                  <c:v>260399.99999999997</c:v>
                </c:pt>
                <c:pt idx="186">
                  <c:v>260524.99999999997</c:v>
                </c:pt>
                <c:pt idx="187">
                  <c:v>260149.99999999997</c:v>
                </c:pt>
                <c:pt idx="188">
                  <c:v>260075</c:v>
                </c:pt>
                <c:pt idx="189">
                  <c:v>260250</c:v>
                </c:pt>
                <c:pt idx="190">
                  <c:v>260750</c:v>
                </c:pt>
                <c:pt idx="191">
                  <c:v>261899.99999999997</c:v>
                </c:pt>
                <c:pt idx="192">
                  <c:v>263450</c:v>
                </c:pt>
                <c:pt idx="193">
                  <c:v>264425</c:v>
                </c:pt>
                <c:pt idx="194">
                  <c:v>263950</c:v>
                </c:pt>
                <c:pt idx="195">
                  <c:v>265700</c:v>
                </c:pt>
                <c:pt idx="196">
                  <c:v>267150</c:v>
                </c:pt>
                <c:pt idx="197">
                  <c:v>268650</c:v>
                </c:pt>
                <c:pt idx="198">
                  <c:v>269800</c:v>
                </c:pt>
                <c:pt idx="199">
                  <c:v>271350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B7-411D-94E6-50A0286EFC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5430688"/>
        <c:axId val="2135431648"/>
      </c:lineChart>
      <c:dateAx>
        <c:axId val="212867019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8672592"/>
        <c:crosses val="autoZero"/>
        <c:auto val="1"/>
        <c:lblOffset val="100"/>
        <c:baseTimeUnit val="days"/>
      </c:dateAx>
      <c:valAx>
        <c:axId val="2128672592"/>
        <c:scaling>
          <c:orientation val="minMax"/>
          <c:min val="7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8670192"/>
        <c:crosses val="autoZero"/>
        <c:crossBetween val="between"/>
      </c:valAx>
      <c:valAx>
        <c:axId val="2135431648"/>
        <c:scaling>
          <c:orientation val="minMax"/>
        </c:scaling>
        <c:delete val="0"/>
        <c:axPos val="r"/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5430688"/>
        <c:crosses val="max"/>
        <c:crossBetween val="between"/>
      </c:valAx>
      <c:dateAx>
        <c:axId val="21354306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354316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12700" cap="flat" cmpd="sng" algn="ctr">
      <a:solidFill>
        <a:schemeClr val="accent2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1</xdr:row>
      <xdr:rowOff>7620</xdr:rowOff>
    </xdr:from>
    <xdr:to>
      <xdr:col>10</xdr:col>
      <xdr:colOff>601980</xdr:colOff>
      <xdr:row>27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72344F-1465-4B96-B60E-CF73A15FD9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E856AD6-DD0B-49B1-8A53-0B4DE3787D20}" autoFormatId="16" applyNumberFormats="0" applyBorderFormats="0" applyFontFormats="0" applyPatternFormats="0" applyAlignmentFormats="0" applyWidthHeightFormats="0">
  <queryTableRefresh nextId="8" unboundColumnsRight="3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dataBound="0" tableColumnId="7"/>
      <queryTableField id="6" dataBound="0" tableColumnId="6"/>
      <queryTableField id="5" dataBound="0" tableColumnId="5"/>
    </queryTableFields>
  </queryTableRefresh>
</queryTable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186">
  <a r="1">
    <v t="i">0</v>
  </a>
  <a r="1">
    <v>6715.35</v>
  </a>
  <a r="1">
    <v>6711.2</v>
  </a>
  <a r="1">
    <v>6688.46</v>
  </a>
  <a r="1">
    <v>6661.21</v>
  </a>
  <a r="1">
    <v>6643.7</v>
  </a>
  <a r="1">
    <v>6604.72</v>
  </a>
  <a r="1">
    <v>6637.97</v>
  </a>
  <a r="1">
    <v>6656.92</v>
  </a>
  <a r="1">
    <v>6693.75</v>
  </a>
  <a r="1">
    <v>6664.36</v>
  </a>
  <a r="1">
    <v>6631.96</v>
  </a>
  <a r="1">
    <v>6600.35</v>
  </a>
  <a r="1">
    <v>6606.76</v>
  </a>
  <a r="1">
    <v>6615.28</v>
  </a>
  <a r="1">
    <v>6584.29</v>
  </a>
  <a r="1">
    <v>6587.47</v>
  </a>
  <a r="1">
    <v>6532.04</v>
  </a>
  <a r="1">
    <v>6512.61</v>
  </a>
  <a r="1">
    <v>6495.15</v>
  </a>
  <a r="1">
    <v>6481.5</v>
  </a>
  <a r="1">
    <v>6502.08</v>
  </a>
  <a r="1">
    <v>6448.26</v>
  </a>
  <a r="1">
    <v>6415.54</v>
  </a>
  <a r="1">
    <v>6460.26</v>
  </a>
  <a r="1">
    <v>6501.86</v>
  </a>
  <a r="1">
    <v>6481.4</v>
  </a>
  <a r="1">
    <v>6465.94</v>
  </a>
  <a r="1">
    <v>6466.91</v>
  </a>
  <a r="1">
    <v>6370.17</v>
  </a>
  <a r="1">
    <v>6395.78</v>
  </a>
  <a r="1">
    <v>6411.37</v>
  </a>
  <a r="1">
    <v>6449.15</v>
  </a>
  <a r="1">
    <v>6449.8</v>
  </a>
  <a r="1">
    <v>6468.54</v>
  </a>
  <a r="1">
    <v>6466.58</v>
  </a>
  <a r="1">
    <v>6445.76</v>
  </a>
  <a r="1">
    <v>6373.45</v>
  </a>
  <a r="1">
    <v>6389.45</v>
  </a>
  <a r="1">
    <v>6340</v>
  </a>
  <a r="1">
    <v>6345.06</v>
  </a>
  <a r="1">
    <v>6299.19</v>
  </a>
  <a r="1">
    <v>6329.94</v>
  </a>
  <a r="1">
    <v>6238.01</v>
  </a>
  <a r="1">
    <v>6339.39</v>
  </a>
  <a r="1">
    <v>6362.9</v>
  </a>
  <a r="1">
    <v>6370.86</v>
  </a>
  <a r="1">
    <v>6389.77</v>
  </a>
  <a r="1">
    <v>6388.64</v>
  </a>
  <a r="1">
    <v>6363.35</v>
  </a>
  <a r="1">
    <v>6358.91</v>
  </a>
  <a r="1">
    <v>6309.62</v>
  </a>
  <a r="1">
    <v>6305.6</v>
  </a>
  <a r="1">
    <v>6296.79</v>
  </a>
  <a r="1">
    <v>6297.36</v>
  </a>
  <a r="1">
    <v>6263.7</v>
  </a>
  <a r="1">
    <v>6243.76</v>
  </a>
  <a r="1">
    <v>6268.56</v>
  </a>
  <a r="1">
    <v>6259.75</v>
  </a>
  <a r="1">
    <v>6280.46</v>
  </a>
  <a r="1">
    <v>6263.26</v>
  </a>
  <a r="1">
    <v>6225.52</v>
  </a>
  <a r="1">
    <v>6229.98</v>
  </a>
  <a r="1">
    <v>6279.35</v>
  </a>
  <a r="1">
    <v>6227.42</v>
  </a>
  <a r="1">
    <v>6198.01</v>
  </a>
  <a r="1">
    <v>6204.95</v>
  </a>
  <a r="1">
    <v>6173.07</v>
  </a>
  <a r="1">
    <v>6141.02</v>
  </a>
  <a r="1">
    <v>6092.16</v>
  </a>
  <a r="1">
    <v>6092.18</v>
  </a>
  <a r="1">
    <v>6025.17</v>
  </a>
  <a r="1">
    <v>5967.84</v>
  </a>
  <a r="1">
    <v>5980.87</v>
  </a>
  <a r="1">
    <v>5982.72</v>
  </a>
  <a r="1">
    <v>6033.11</v>
  </a>
  <a r="1">
    <v>5976.97</v>
  </a>
  <a r="1">
    <v>6045.26</v>
  </a>
  <a r="1">
    <v>6022.24</v>
  </a>
  <a r="1">
    <v>6038.81</v>
  </a>
  <a r="1">
    <v>6005.88</v>
  </a>
  <a r="1">
    <v>6000.36</v>
  </a>
  <a r="1">
    <v>5939.3</v>
  </a>
  <a r="1">
    <v>5970.81</v>
  </a>
  <a r="1">
    <v>5970.37</v>
  </a>
  <a r="1">
    <v>5935.94</v>
  </a>
  <a r="1">
    <v>5911.69</v>
  </a>
  <a r="1">
    <v>5912.17</v>
  </a>
  <a r="1">
    <v>5888.55</v>
  </a>
  <a r="1">
    <v>5921.54</v>
  </a>
  <a r="1">
    <v>5802.82</v>
  </a>
  <a r="1">
    <v>5842.01</v>
  </a>
  <a r="1">
    <v>5844.61</v>
  </a>
  <a r="1">
    <v>5940.46</v>
  </a>
  <a r="1">
    <v>5963.6</v>
  </a>
  <a r="1">
    <v>5958.38</v>
  </a>
  <a r="1">
    <v>5916.93</v>
  </a>
  <a r="1">
    <v>5892.58</v>
  </a>
  <a r="1">
    <v>5886.55</v>
  </a>
  <a r="1">
    <v>5844.19</v>
  </a>
  <a r="1">
    <v>5659.91</v>
  </a>
  <a r="1">
    <v>5663.94</v>
  </a>
  <a r="1">
    <v>5631.28</v>
  </a>
  <a r="1">
    <v>5606.91</v>
  </a>
  <a r="1">
    <v>5686.67</v>
  </a>
  <a r="1">
    <v>5604.14</v>
  </a>
  <a r="1">
    <v>5569.06</v>
  </a>
  <a r="1">
    <v>5560.83</v>
  </a>
  <a r="1">
    <v>5528.75</v>
  </a>
  <a r="1">
    <v>5525.21</v>
  </a>
  <a r="1">
    <v>5484.77</v>
  </a>
  <a r="1">
    <v>5375.86</v>
  </a>
  <a r="1">
    <v>5287.76</v>
  </a>
  <a r="1">
    <v>5282.7</v>
  </a>
  <a r="1">
    <v>5275.7</v>
  </a>
  <a r="1">
    <v>5396.63</v>
  </a>
  <a r="1">
    <v>5405.97</v>
  </a>
  <a r="1">
    <v>5363.36</v>
  </a>
  <a r="1">
    <v>5268.05</v>
  </a>
  <a r="1">
    <v>5456.9</v>
  </a>
  <a r="1">
    <v>4982.7700000000004</v>
  </a>
  <a r="1">
    <v>5062.25</v>
  </a>
  <a r="1">
    <v>5074.08</v>
  </a>
  <a r="1">
    <v>5396.52</v>
  </a>
  <a r="1">
    <v>5670.97</v>
  </a>
  <a r="1">
    <v>5633.07</v>
  </a>
  <a r="1">
    <v>5611.85</v>
  </a>
  <a r="1">
    <v>5580.94</v>
  </a>
  <a r="1">
    <v>5693.31</v>
  </a>
  <a r="1">
    <v>5712.2</v>
  </a>
  <a r="1">
    <v>5776.65</v>
  </a>
  <a r="1">
    <v>5767.57</v>
  </a>
  <a r="1">
    <v>5667.56</v>
  </a>
  <a r="1">
    <v>5662.89</v>
  </a>
  <a r="1">
    <v>5675.29</v>
  </a>
  <a r="1">
    <v>5614.66</v>
  </a>
  <a r="1">
    <v>5675.12</v>
  </a>
  <a r="1">
    <v>5638.94</v>
  </a>
  <a r="1">
    <v>5521.52</v>
  </a>
  <a r="1">
    <v>5599.3</v>
  </a>
  <a r="1">
    <v>5572.07</v>
  </a>
  <a r="1">
    <v>5614.56</v>
  </a>
  <a r="1">
    <v>5770.2</v>
  </a>
  <a r="1">
    <v>5738.52</v>
  </a>
  <a r="1">
    <v>5842.63</v>
  </a>
  <a r="1">
    <v>5778.15</v>
  </a>
  <a r="1">
    <v>5849.72</v>
  </a>
  <a r="1">
    <v>5954.5</v>
  </a>
  <a r="1">
    <v>5861.57</v>
  </a>
  <a r="1">
    <v>5956.06</v>
  </a>
  <a r="1">
    <v>5955.25</v>
  </a>
  <a r="1">
    <v>5983.25</v>
  </a>
  <a r="1">
    <v>6013.13</v>
  </a>
  <a r="1">
    <v>6117.52</v>
  </a>
  <a r="1">
    <v>6144.15</v>
  </a>
  <a r="1">
    <v>6129.58</v>
  </a>
  <a r="1">
    <v>6114.63</v>
  </a>
  <a r="1">
    <v>6115.07</v>
  </a>
  <a r="1">
    <v>6051.97</v>
  </a>
  <a r="1">
    <v>6068.5</v>
  </a>
  <a r="1">
    <v>6066.44</v>
  </a>
  <a r="1">
    <v>6025.99</v>
  </a>
  <a r="1">
    <v>6083.57</v>
  </a>
  <a r="1">
    <v>6061.48</v>
  </a>
  <a r="1">
    <v>6037.88</v>
  </a>
  <a r="1">
    <v>5994.57</v>
  </a>
  <a r="1">
    <v>6040.53</v>
  </a>
  <a r="1">
    <v>6071.17</v>
  </a>
  <a r="1">
    <v>6039.31</v>
  </a>
  <a r="1">
    <v>6067.7</v>
  </a>
  <a r="1">
    <v>6012.28</v>
  </a>
  <a r="1">
    <v>6101.24</v>
  </a>
  <a r="1">
    <v>6118.71</v>
  </a>
  <a r="1">
    <v>6086.37</v>
  </a>
  <a r="1">
    <v>6049.24</v>
  </a>
  <a r="1">
    <v>5996.66</v>
  </a>
  <a r="1">
    <v>5937.34</v>
  </a>
  <a r="1">
    <v>5949.91</v>
  </a>
  <a r="1">
    <v>5842.91</v>
  </a>
  <a r="1">
    <v>5836.22</v>
  </a>
  <a r="1">
    <v>5827.04</v>
  </a>
  <a r="1">
    <v>5918.25</v>
  </a>
  <a r="1">
    <v>5909.03</v>
  </a>
  <a r="1">
    <v>5975.38</v>
  </a>
  <a r="1">
    <v>5942.47</v>
  </a>
  <a r="1">
    <v>5868.55</v>
  </a>
</arrayData>
</file>

<file path=xl/richData/rdrichvalue.xml><?xml version="1.0" encoding="utf-8"?>
<rvData xmlns="http://schemas.microsoft.com/office/spreadsheetml/2017/richdata" count="371">
  <rv s="0">
    <fb>6715.35</fb>
    <v>0</v>
  </rv>
  <rv s="0">
    <fb>6711.2</fb>
    <v>0</v>
  </rv>
  <rv s="0">
    <fb>6688.46</fb>
    <v>0</v>
  </rv>
  <rv s="0">
    <fb>6661.21</fb>
    <v>0</v>
  </rv>
  <rv s="0">
    <fb>6643.7</fb>
    <v>0</v>
  </rv>
  <rv s="0">
    <fb>6604.72</fb>
    <v>0</v>
  </rv>
  <rv s="0">
    <fb>6637.97</fb>
    <v>0</v>
  </rv>
  <rv s="0">
    <fb>6656.92</fb>
    <v>0</v>
  </rv>
  <rv s="0">
    <fb>6693.75</fb>
    <v>0</v>
  </rv>
  <rv s="0">
    <fb>6664.36</fb>
    <v>0</v>
  </rv>
  <rv s="0">
    <fb>6631.96</fb>
    <v>0</v>
  </rv>
  <rv s="0">
    <fb>6600.35</fb>
    <v>0</v>
  </rv>
  <rv s="0">
    <fb>6606.76</fb>
    <v>0</v>
  </rv>
  <rv s="0">
    <fb>6615.28</fb>
    <v>0</v>
  </rv>
  <rv s="0">
    <fb>6584.29</fb>
    <v>0</v>
  </rv>
  <rv s="0">
    <fb>6587.47</fb>
    <v>0</v>
  </rv>
  <rv s="0">
    <fb>6532.04</fb>
    <v>0</v>
  </rv>
  <rv s="0">
    <fb>6512.61</fb>
    <v>0</v>
  </rv>
  <rv s="0">
    <fb>6495.15</fb>
    <v>0</v>
  </rv>
  <rv s="0">
    <fb>6481.5</fb>
    <v>0</v>
  </rv>
  <rv s="0">
    <fb>6502.08</fb>
    <v>0</v>
  </rv>
  <rv s="0">
    <fb>6448.26</fb>
    <v>0</v>
  </rv>
  <rv s="0">
    <fb>6415.54</fb>
    <v>0</v>
  </rv>
  <rv s="1">
    <v>2</v>
    <v>11</v>
  </rv>
  <rv s="0">
    <fb>6460.26</fb>
    <v>0</v>
  </rv>
  <rv s="0">
    <fb>6501.86</fb>
    <v>0</v>
  </rv>
  <rv s="0">
    <fb>6481.4</fb>
    <v>0</v>
  </rv>
  <rv s="0">
    <fb>6465.94</fb>
    <v>0</v>
  </rv>
  <rv s="0">
    <fb>6466.91</fb>
    <v>0</v>
  </rv>
  <rv s="0">
    <fb>6370.17</fb>
    <v>0</v>
  </rv>
  <rv s="0">
    <fb>6395.78</fb>
    <v>0</v>
  </rv>
  <rv s="0">
    <fb>6411.37</fb>
    <v>0</v>
  </rv>
  <rv s="0">
    <fb>6449.15</fb>
    <v>0</v>
  </rv>
  <rv s="0">
    <fb>6449.8</fb>
    <v>0</v>
  </rv>
  <rv s="0">
    <fb>6468.54</fb>
    <v>0</v>
  </rv>
  <rv s="0">
    <fb>6466.58</fb>
    <v>0</v>
  </rv>
  <rv s="0">
    <fb>6445.76</fb>
    <v>0</v>
  </rv>
  <rv s="0">
    <fb>6373.45</fb>
    <v>0</v>
  </rv>
  <rv s="0">
    <fb>6389.45</fb>
    <v>0</v>
  </rv>
  <rv s="0">
    <fb>6340</fb>
    <v>0</v>
  </rv>
  <rv s="0">
    <fb>6345.06</fb>
    <v>0</v>
  </rv>
  <rv s="0">
    <fb>6299.19</fb>
    <v>0</v>
  </rv>
  <rv s="0">
    <fb>6329.94</fb>
    <v>0</v>
  </rv>
  <rv s="0">
    <fb>6238.01</fb>
    <v>0</v>
  </rv>
  <rv s="0">
    <fb>6339.39</fb>
    <v>0</v>
  </rv>
  <rv s="0">
    <fb>6362.9</fb>
    <v>0</v>
  </rv>
  <rv s="0">
    <fb>6370.86</fb>
    <v>0</v>
  </rv>
  <rv s="0">
    <fb>6389.77</fb>
    <v>0</v>
  </rv>
  <rv s="0">
    <fb>6388.64</fb>
    <v>0</v>
  </rv>
  <rv s="0">
    <fb>6363.35</fb>
    <v>0</v>
  </rv>
  <rv s="0">
    <fb>6358.91</fb>
    <v>0</v>
  </rv>
  <rv s="0">
    <fb>6309.62</fb>
    <v>0</v>
  </rv>
  <rv s="0">
    <fb>6305.6</fb>
    <v>0</v>
  </rv>
  <rv s="0">
    <fb>6296.79</fb>
    <v>0</v>
  </rv>
  <rv s="0">
    <fb>6297.36</fb>
    <v>0</v>
  </rv>
  <rv s="0">
    <fb>6263.7</fb>
    <v>0</v>
  </rv>
  <rv s="0">
    <fb>6243.76</fb>
    <v>0</v>
  </rv>
  <rv s="0">
    <fb>6268.56</fb>
    <v>0</v>
  </rv>
  <rv s="0">
    <fb>6259.75</fb>
    <v>0</v>
  </rv>
  <rv s="0">
    <fb>6280.46</fb>
    <v>0</v>
  </rv>
  <rv s="0">
    <fb>6263.26</fb>
    <v>0</v>
  </rv>
  <rv s="0">
    <fb>6225.52</fb>
    <v>0</v>
  </rv>
  <rv s="0">
    <fb>6229.98</fb>
    <v>0</v>
  </rv>
  <rv s="0">
    <fb>6227.42</fb>
    <v>0</v>
  </rv>
  <rv s="0">
    <fb>6279.35</fb>
    <v>0</v>
  </rv>
  <rv s="0">
    <fb>6198.01</fb>
    <v>0</v>
  </rv>
  <rv s="0">
    <fb>6204.95</fb>
    <v>0</v>
  </rv>
  <rv s="0">
    <fb>6173.07</fb>
    <v>0</v>
  </rv>
  <rv s="0">
    <fb>6141.02</fb>
    <v>0</v>
  </rv>
  <rv s="0">
    <fb>6092.16</fb>
    <v>0</v>
  </rv>
  <rv s="0">
    <fb>6092.18</fb>
    <v>0</v>
  </rv>
  <rv s="0">
    <fb>6025.17</fb>
    <v>0</v>
  </rv>
  <rv s="0">
    <fb>5967.84</fb>
    <v>0</v>
  </rv>
  <rv s="0">
    <fb>5982.72</fb>
    <v>0</v>
  </rv>
  <rv s="0">
    <fb>5980.87</fb>
    <v>0</v>
  </rv>
  <rv s="0">
    <fb>6033.11</fb>
    <v>0</v>
  </rv>
  <rv s="0">
    <fb>5976.97</fb>
    <v>0</v>
  </rv>
  <rv s="0">
    <fb>6045.26</fb>
    <v>0</v>
  </rv>
  <rv s="0">
    <fb>6022.24</fb>
    <v>0</v>
  </rv>
  <rv s="0">
    <fb>6038.81</fb>
    <v>0</v>
  </rv>
  <rv s="0">
    <fb>6005.88</fb>
    <v>0</v>
  </rv>
  <rv s="0">
    <fb>6000.36</fb>
    <v>0</v>
  </rv>
  <rv s="0">
    <fb>5939.3</fb>
    <v>0</v>
  </rv>
  <rv s="0">
    <fb>5970.81</fb>
    <v>0</v>
  </rv>
  <rv s="0">
    <fb>5970.37</fb>
    <v>0</v>
  </rv>
  <rv s="0">
    <fb>5935.94</fb>
    <v>0</v>
  </rv>
  <rv s="0">
    <fb>5911.69</fb>
    <v>0</v>
  </rv>
  <rv s="0">
    <fb>5912.17</fb>
    <v>0</v>
  </rv>
  <rv s="0">
    <fb>5888.55</fb>
    <v>0</v>
  </rv>
  <rv s="0">
    <fb>5921.54</fb>
    <v>0</v>
  </rv>
  <rv s="0">
    <fb>5802.82</fb>
    <v>0</v>
  </rv>
  <rv s="0">
    <fb>5842.01</fb>
    <v>0</v>
  </rv>
  <rv s="0">
    <fb>5844.61</fb>
    <v>0</v>
  </rv>
  <rv s="0">
    <fb>5940.46</fb>
    <v>0</v>
  </rv>
  <rv s="0">
    <fb>5963.6</fb>
    <v>0</v>
  </rv>
  <rv s="0">
    <fb>5958.38</fb>
    <v>0</v>
  </rv>
  <rv s="0">
    <fb>5916.93</fb>
    <v>0</v>
  </rv>
  <rv s="0">
    <fb>5892.58</fb>
    <v>0</v>
  </rv>
  <rv s="0">
    <fb>5886.55</fb>
    <v>0</v>
  </rv>
  <rv s="0">
    <fb>5844.19</fb>
    <v>0</v>
  </rv>
  <rv s="0">
    <fb>5659.91</fb>
    <v>0</v>
  </rv>
  <rv s="0">
    <fb>5663.94</fb>
    <v>0</v>
  </rv>
  <rv s="0">
    <fb>5631.28</fb>
    <v>0</v>
  </rv>
  <rv s="0">
    <fb>5606.91</fb>
    <v>0</v>
  </rv>
  <rv s="0">
    <fb>5686.67</fb>
    <v>0</v>
  </rv>
  <rv s="0">
    <fb>5604.14</fb>
    <v>0</v>
  </rv>
  <rv s="0">
    <fb>5569.06</fb>
    <v>0</v>
  </rv>
  <rv s="0">
    <fb>5560.83</fb>
    <v>0</v>
  </rv>
  <rv s="0">
    <fb>5528.75</fb>
    <v>0</v>
  </rv>
  <rv s="0">
    <fb>5525.21</fb>
    <v>0</v>
  </rv>
  <rv s="0">
    <fb>5484.77</fb>
    <v>0</v>
  </rv>
  <rv s="0">
    <fb>5375.86</fb>
    <v>0</v>
  </rv>
  <rv s="0">
    <fb>5287.76</fb>
    <v>0</v>
  </rv>
  <rv s="0">
    <fb>5282.7</fb>
    <v>0</v>
  </rv>
  <rv s="0">
    <fb>5275.7</fb>
    <v>0</v>
  </rv>
  <rv s="0">
    <fb>5396.63</fb>
    <v>0</v>
  </rv>
  <rv s="0">
    <fb>5405.97</fb>
    <v>0</v>
  </rv>
  <rv s="0">
    <fb>5363.36</fb>
    <v>0</v>
  </rv>
  <rv s="0">
    <fb>5268.05</fb>
    <v>0</v>
  </rv>
  <rv s="0">
    <fb>5456.9</fb>
    <v>0</v>
  </rv>
  <rv s="0">
    <fb>4982.7700000000004</fb>
    <v>0</v>
  </rv>
  <rv s="0">
    <fb>5062.25</fb>
    <v>0</v>
  </rv>
  <rv s="0">
    <fb>5074.08</fb>
    <v>0</v>
  </rv>
  <rv s="0">
    <fb>5396.52</fb>
    <v>0</v>
  </rv>
  <rv s="0">
    <fb>5670.97</fb>
    <v>0</v>
  </rv>
  <rv s="0">
    <fb>5633.07</fb>
    <v>0</v>
  </rv>
  <rv s="0">
    <fb>5611.85</fb>
    <v>0</v>
  </rv>
  <rv s="0">
    <fb>5580.94</fb>
    <v>0</v>
  </rv>
  <rv s="0">
    <fb>5693.31</fb>
    <v>0</v>
  </rv>
  <rv s="0">
    <fb>5712.2</fb>
    <v>0</v>
  </rv>
  <rv s="0">
    <fb>5776.65</fb>
    <v>0</v>
  </rv>
  <rv s="0">
    <fb>5767.57</fb>
    <v>0</v>
  </rv>
  <rv s="0">
    <fb>5667.56</fb>
    <v>0</v>
  </rv>
  <rv s="0">
    <fb>5662.89</fb>
    <v>0</v>
  </rv>
  <rv s="0">
    <fb>5675.29</fb>
    <v>0</v>
  </rv>
  <rv s="0">
    <fb>5614.66</fb>
    <v>0</v>
  </rv>
  <rv s="0">
    <fb>5675.12</fb>
    <v>0</v>
  </rv>
  <rv s="0">
    <fb>5638.94</fb>
    <v>0</v>
  </rv>
  <rv s="0">
    <fb>5521.52</fb>
    <v>0</v>
  </rv>
  <rv s="0">
    <fb>5599.3</fb>
    <v>0</v>
  </rv>
  <rv s="0">
    <fb>5572.07</fb>
    <v>0</v>
  </rv>
  <rv s="0">
    <fb>5614.56</fb>
    <v>0</v>
  </rv>
  <rv s="0">
    <fb>5770.2</fb>
    <v>0</v>
  </rv>
  <rv s="0">
    <fb>5738.52</fb>
    <v>0</v>
  </rv>
  <rv s="0">
    <fb>5842.63</fb>
    <v>0</v>
  </rv>
  <rv s="0">
    <fb>5778.15</fb>
    <v>0</v>
  </rv>
  <rv s="0">
    <fb>5849.72</fb>
    <v>0</v>
  </rv>
  <rv s="0">
    <fb>5954.5</fb>
    <v>0</v>
  </rv>
  <rv s="0">
    <fb>5861.57</fb>
    <v>0</v>
  </rv>
  <rv s="0">
    <fb>5956.06</fb>
    <v>0</v>
  </rv>
  <rv s="0">
    <fb>5955.25</fb>
    <v>0</v>
  </rv>
  <rv s="0">
    <fb>5983.25</fb>
    <v>0</v>
  </rv>
  <rv s="0">
    <fb>6013.13</fb>
    <v>0</v>
  </rv>
  <rv s="0">
    <fb>6117.52</fb>
    <v>0</v>
  </rv>
  <rv s="0">
    <fb>6144.15</fb>
    <v>0</v>
  </rv>
  <rv s="0">
    <fb>6129.58</fb>
    <v>0</v>
  </rv>
  <rv s="0">
    <fb>6115.07</fb>
    <v>0</v>
  </rv>
  <rv s="0">
    <fb>6114.63</fb>
    <v>0</v>
  </rv>
  <rv s="0">
    <fb>6051.97</fb>
    <v>0</v>
  </rv>
  <rv s="0">
    <fb>6068.5</fb>
    <v>0</v>
  </rv>
  <rv s="0">
    <fb>6066.44</fb>
    <v>0</v>
  </rv>
  <rv s="0">
    <fb>6025.99</fb>
    <v>0</v>
  </rv>
  <rv s="0">
    <fb>6083.57</fb>
    <v>0</v>
  </rv>
  <rv s="0">
    <fb>6061.48</fb>
    <v>0</v>
  </rv>
  <rv s="0">
    <fb>6037.88</fb>
    <v>0</v>
  </rv>
  <rv s="0">
    <fb>5994.57</fb>
    <v>0</v>
  </rv>
  <rv s="0">
    <fb>6040.53</fb>
    <v>0</v>
  </rv>
  <rv s="0">
    <fb>6071.17</fb>
    <v>0</v>
  </rv>
  <rv s="0">
    <fb>6039.31</fb>
    <v>0</v>
  </rv>
  <rv s="0">
    <fb>6067.7</fb>
    <v>0</v>
  </rv>
  <rv s="0">
    <fb>6012.28</fb>
    <v>0</v>
  </rv>
  <rv s="0">
    <fb>6101.24</fb>
    <v>0</v>
  </rv>
  <rv s="0">
    <fb>6118.71</fb>
    <v>0</v>
  </rv>
  <rv s="0">
    <fb>6086.37</fb>
    <v>0</v>
  </rv>
  <rv s="0">
    <fb>6049.24</fb>
    <v>0</v>
  </rv>
  <rv s="0">
    <fb>5937.34</fb>
    <v>0</v>
  </rv>
  <rv s="0">
    <fb>5996.66</fb>
    <v>0</v>
  </rv>
  <rv s="0">
    <fb>5949.91</fb>
    <v>0</v>
  </rv>
  <rv s="0">
    <fb>5842.91</fb>
    <v>0</v>
  </rv>
  <rv s="0">
    <fb>5836.22</fb>
    <v>0</v>
  </rv>
  <rv s="0">
    <fb>5827.04</fb>
    <v>0</v>
  </rv>
  <rv s="0">
    <fb>5909.03</fb>
    <v>0</v>
  </rv>
  <rv s="0">
    <fb>5918.25</fb>
    <v>0</v>
  </rv>
  <rv s="0">
    <fb>5975.38</fb>
    <v>0</v>
  </rv>
  <rv s="0">
    <fb>5942.47</fb>
    <v>0</v>
  </rv>
  <rv s="0">
    <fb>5868.55</fb>
    <v>0</v>
  </rv>
  <rv s="2">
    <v>1</v>
    <v>S&amp;P 500</v>
    <v>Daily</v>
    <v>45932</v>
    <v>45932</v>
    <v>0</v>
    <v>1</v>
    <v>638949600000000000,638950677875766855,0</v>
    <v>0</v>
    <v>a33k6h</v>
    <v>INX</v>
    <v>1</v>
  </rv>
  <rv s="2">
    <v>1</v>
    <v>S&amp;P 500</v>
    <v>Daily</v>
    <v>45931</v>
    <v>45931</v>
    <v>0</v>
    <v>1</v>
    <v>638948736000000000,638950677876129557,0</v>
    <v>0</v>
    <v>a33k6h</v>
    <v>INX</v>
    <v>2</v>
  </rv>
  <rv s="2">
    <v>1</v>
    <v>S&amp;P 500</v>
    <v>Daily</v>
    <v>45930</v>
    <v>45930</v>
    <v>0</v>
    <v>1</v>
    <v>638947872000000000,638950677876499631,0</v>
    <v>0</v>
    <v>a33k6h</v>
    <v>INX</v>
    <v>3</v>
  </rv>
  <rv s="2">
    <v>1</v>
    <v>S&amp;P 500</v>
    <v>Daily</v>
    <v>45929</v>
    <v>45929</v>
    <v>0</v>
    <v>1</v>
    <v>638947008000000000,638950677876859720,0</v>
    <v>0</v>
    <v>a33k6h</v>
    <v>INX</v>
    <v>4</v>
  </rv>
  <rv s="2">
    <v>1</v>
    <v>S&amp;P 500</v>
    <v>Daily</v>
    <v>45926</v>
    <v>45926</v>
    <v>0</v>
    <v>1</v>
    <v>638944416000000000,638950677877219802,0</v>
    <v>0</v>
    <v>a33k6h</v>
    <v>INX</v>
    <v>5</v>
  </rv>
  <rv s="2">
    <v>1</v>
    <v>S&amp;P 500</v>
    <v>Daily</v>
    <v>45925</v>
    <v>45925</v>
    <v>0</v>
    <v>1</v>
    <v>638943552000000000,638950677877589884,0</v>
    <v>0</v>
    <v>a33k6h</v>
    <v>INX</v>
    <v>6</v>
  </rv>
  <rv s="2">
    <v>1</v>
    <v>S&amp;P 500</v>
    <v>Daily</v>
    <v>45924</v>
    <v>45924</v>
    <v>0</v>
    <v>1</v>
    <v>638942688000000000,638950677877949959,0</v>
    <v>0</v>
    <v>a33k6h</v>
    <v>INX</v>
    <v>7</v>
  </rv>
  <rv s="2">
    <v>1</v>
    <v>S&amp;P 500</v>
    <v>Daily</v>
    <v>45923</v>
    <v>45923</v>
    <v>0</v>
    <v>1</v>
    <v>638941824000000000,638950677878310047,0</v>
    <v>0</v>
    <v>a33k6h</v>
    <v>INX</v>
    <v>8</v>
  </rv>
  <rv s="2">
    <v>1</v>
    <v>S&amp;P 500</v>
    <v>Daily</v>
    <v>45922</v>
    <v>45922</v>
    <v>0</v>
    <v>1</v>
    <v>638940960000000000,638950677878670129,0</v>
    <v>0</v>
    <v>a33k6h</v>
    <v>INX</v>
    <v>9</v>
  </rv>
  <rv s="2">
    <v>1</v>
    <v>S&amp;P 500</v>
    <v>Daily</v>
    <v>45919</v>
    <v>45919</v>
    <v>0</v>
    <v>1</v>
    <v>638938368000000000,638950677879040212,0</v>
    <v>0</v>
    <v>a33k6h</v>
    <v>INX</v>
    <v>10</v>
  </rv>
  <rv s="2">
    <v>1</v>
    <v>S&amp;P 500</v>
    <v>Daily</v>
    <v>45918</v>
    <v>45918</v>
    <v>0</v>
    <v>1</v>
    <v>638937504000000000,638950677875579431,0</v>
    <v>0</v>
    <v>a33k6h</v>
    <v>INX</v>
    <v>11</v>
  </rv>
  <rv s="2">
    <v>1</v>
    <v>S&amp;P 500</v>
    <v>Daily</v>
    <v>45917</v>
    <v>45917</v>
    <v>0</v>
    <v>1</v>
    <v>638936640000000000,638950677876089247,0</v>
    <v>0</v>
    <v>a33k6h</v>
    <v>INX</v>
    <v>12</v>
  </rv>
  <rv s="2">
    <v>1</v>
    <v>S&amp;P 500</v>
    <v>Daily</v>
    <v>45916</v>
    <v>45916</v>
    <v>0</v>
    <v>1</v>
    <v>638935776000000000,638950677876599359,0</v>
    <v>0</v>
    <v>a33k6h</v>
    <v>INX</v>
    <v>13</v>
  </rv>
  <rv s="2">
    <v>1</v>
    <v>S&amp;P 500</v>
    <v>Daily</v>
    <v>45915</v>
    <v>45915</v>
    <v>0</v>
    <v>1</v>
    <v>638934912000000000,638950677877109469,0</v>
    <v>0</v>
    <v>a33k6h</v>
    <v>INX</v>
    <v>14</v>
  </rv>
  <rv s="2">
    <v>1</v>
    <v>S&amp;P 500</v>
    <v>Daily</v>
    <v>45912</v>
    <v>45912</v>
    <v>0</v>
    <v>1</v>
    <v>638932320000000000,638950677877609579,0</v>
    <v>0</v>
    <v>a33k6h</v>
    <v>INX</v>
    <v>15</v>
  </rv>
  <rv s="2">
    <v>1</v>
    <v>S&amp;P 500</v>
    <v>Daily</v>
    <v>45911</v>
    <v>45911</v>
    <v>0</v>
    <v>1</v>
    <v>638931456000000000,638950677878119693,0</v>
    <v>0</v>
    <v>a33k6h</v>
    <v>INX</v>
    <v>16</v>
  </rv>
  <rv s="2">
    <v>1</v>
    <v>S&amp;P 500</v>
    <v>Daily</v>
    <v>45910</v>
    <v>45910</v>
    <v>0</v>
    <v>1</v>
    <v>638930592000000000,638950677878629800,0</v>
    <v>0</v>
    <v>a33k6h</v>
    <v>INX</v>
    <v>17</v>
  </rv>
  <rv s="2">
    <v>1</v>
    <v>S&amp;P 500</v>
    <v>Daily</v>
    <v>45909</v>
    <v>45909</v>
    <v>0</v>
    <v>1</v>
    <v>638929728000000000,638950677879130234,0</v>
    <v>0</v>
    <v>a33k6h</v>
    <v>INX</v>
    <v>18</v>
  </rv>
  <rv s="2">
    <v>1</v>
    <v>S&amp;P 500</v>
    <v>Daily</v>
    <v>45908</v>
    <v>45908</v>
    <v>0</v>
    <v>1</v>
    <v>638928864000000000,638950677879640018,0</v>
    <v>0</v>
    <v>a33k6h</v>
    <v>INX</v>
    <v>19</v>
  </rv>
  <rv s="2">
    <v>1</v>
    <v>S&amp;P 500</v>
    <v>Daily</v>
    <v>45905</v>
    <v>45905</v>
    <v>0</v>
    <v>1</v>
    <v>638926272000000000,638950677880140459,0</v>
    <v>0</v>
    <v>a33k6h</v>
    <v>INX</v>
    <v>20</v>
  </rv>
  <rv s="2">
    <v>1</v>
    <v>S&amp;P 500</v>
    <v>Daily</v>
    <v>45904</v>
    <v>45904</v>
    <v>0</v>
    <v>1</v>
    <v>638925408000000000,638950677876216957,0</v>
    <v>0</v>
    <v>a33k6h</v>
    <v>INX</v>
    <v>21</v>
  </rv>
  <rv s="2">
    <v>1</v>
    <v>S&amp;P 500</v>
    <v>Daily</v>
    <v>45903</v>
    <v>45903</v>
    <v>0</v>
    <v>1</v>
    <v>638924544000000000,638950677876757071,0</v>
    <v>0</v>
    <v>a33k6h</v>
    <v>INX</v>
    <v>22</v>
  </rv>
  <rv s="2">
    <v>1</v>
    <v>S&amp;P 500</v>
    <v>Daily</v>
    <v>45902</v>
    <v>45902</v>
    <v>0</v>
    <v>1</v>
    <v>638923680000000000,638950677877297190,0</v>
    <v>0</v>
    <v>a33k6h</v>
    <v>INX</v>
    <v>23</v>
  </rv>
  <rv s="2">
    <v>1</v>
    <v>S&amp;P 500</v>
    <v>Daily</v>
    <v>45898</v>
    <v>45898</v>
    <v>0</v>
    <v>1</v>
    <v>638920224000000000,638950677878377428,0</v>
    <v>0</v>
    <v>a33k6h</v>
    <v>INX</v>
    <v>24</v>
  </rv>
  <rv s="2">
    <v>1</v>
    <v>S&amp;P 500</v>
    <v>Daily</v>
    <v>45897</v>
    <v>45897</v>
    <v>0</v>
    <v>1</v>
    <v>638919360000000000,638950677878919853,0</v>
    <v>0</v>
    <v>a33k6h</v>
    <v>INX</v>
    <v>25</v>
  </rv>
  <rv s="2">
    <v>1</v>
    <v>S&amp;P 500</v>
    <v>Daily</v>
    <v>45896</v>
    <v>45896</v>
    <v>0</v>
    <v>1</v>
    <v>638918496000000000,638950677879459982,0</v>
    <v>0</v>
    <v>a33k6h</v>
    <v>INX</v>
    <v>26</v>
  </rv>
  <rv s="2">
    <v>1</v>
    <v>S&amp;P 500</v>
    <v>Daily</v>
    <v>45895</v>
    <v>45895</v>
    <v>0</v>
    <v>1</v>
    <v>638917632000000000,638950677880000099,0</v>
    <v>0</v>
    <v>a33k6h</v>
    <v>INX</v>
    <v>27</v>
  </rv>
  <rv s="2">
    <v>1</v>
    <v>S&amp;P 500</v>
    <v>Daily</v>
    <v>45891</v>
    <v>45891</v>
    <v>0</v>
    <v>1</v>
    <v>638914176000000000,638950677880540211,0</v>
    <v>0</v>
    <v>a33k6h</v>
    <v>INX</v>
    <v>28</v>
  </rv>
  <rv s="2">
    <v>1</v>
    <v>S&amp;P 500</v>
    <v>Daily</v>
    <v>45890</v>
    <v>45890</v>
    <v>0</v>
    <v>1</v>
    <v>638913312000000000,638950677881080335,0</v>
    <v>0</v>
    <v>a33k6h</v>
    <v>INX</v>
    <v>29</v>
  </rv>
  <rv s="2">
    <v>1</v>
    <v>S&amp;P 500</v>
    <v>Daily</v>
    <v>45889</v>
    <v>45889</v>
    <v>0</v>
    <v>1</v>
    <v>638912448000000000,638950677873766155,0</v>
    <v>0</v>
    <v>a33k6h</v>
    <v>INX</v>
    <v>30</v>
  </rv>
  <rv s="2">
    <v>1</v>
    <v>S&amp;P 500</v>
    <v>Daily</v>
    <v>45888</v>
    <v>45888</v>
    <v>0</v>
    <v>1</v>
    <v>638911584000000000,638950677873896186,0</v>
    <v>0</v>
    <v>a33k6h</v>
    <v>INX</v>
    <v>31</v>
  </rv>
  <rv s="2">
    <v>1</v>
    <v>S&amp;P 500</v>
    <v>Daily</v>
    <v>45887</v>
    <v>45887</v>
    <v>0</v>
    <v>1</v>
    <v>638910720000000000,638950677874016215,0</v>
    <v>0</v>
    <v>a33k6h</v>
    <v>INX</v>
    <v>32</v>
  </rv>
  <rv s="2">
    <v>1</v>
    <v>S&amp;P 500</v>
    <v>Daily</v>
    <v>45884</v>
    <v>45884</v>
    <v>0</v>
    <v>1</v>
    <v>638908128000000000,638950677874146245,0</v>
    <v>0</v>
    <v>a33k6h</v>
    <v>INX</v>
    <v>33</v>
  </rv>
  <rv s="2">
    <v>1</v>
    <v>S&amp;P 500</v>
    <v>Daily</v>
    <v>45883</v>
    <v>45883</v>
    <v>0</v>
    <v>1</v>
    <v>638907264000000000,638950677874266275,0</v>
    <v>0</v>
    <v>a33k6h</v>
    <v>INX</v>
    <v>34</v>
  </rv>
  <rv s="2">
    <v>1</v>
    <v>S&amp;P 500</v>
    <v>Daily</v>
    <v>45882</v>
    <v>45882</v>
    <v>0</v>
    <v>1</v>
    <v>638906400000000000,638950677874386303,0</v>
    <v>0</v>
    <v>a33k6h</v>
    <v>INX</v>
    <v>35</v>
  </rv>
  <rv s="2">
    <v>1</v>
    <v>S&amp;P 500</v>
    <v>Daily</v>
    <v>45881</v>
    <v>45881</v>
    <v>0</v>
    <v>1</v>
    <v>638905536000000000,638950677874516445,0</v>
    <v>0</v>
    <v>a33k6h</v>
    <v>INX</v>
    <v>36</v>
  </rv>
  <rv s="2">
    <v>1</v>
    <v>S&amp;P 500</v>
    <v>Daily</v>
    <v>45880</v>
    <v>45880</v>
    <v>0</v>
    <v>1</v>
    <v>638904672000000000,638950677874636362,0</v>
    <v>0</v>
    <v>a33k6h</v>
    <v>INX</v>
    <v>37</v>
  </rv>
  <rv s="2">
    <v>1</v>
    <v>S&amp;P 500</v>
    <v>Daily</v>
    <v>45877</v>
    <v>45877</v>
    <v>0</v>
    <v>1</v>
    <v>638902080000000000,638950677874776500,0</v>
    <v>0</v>
    <v>a33k6h</v>
    <v>INX</v>
    <v>38</v>
  </rv>
  <rv s="2">
    <v>1</v>
    <v>S&amp;P 500</v>
    <v>Daily</v>
    <v>45876</v>
    <v>45876</v>
    <v>0</v>
    <v>1</v>
    <v>638901216000000000,638950677874896517,0</v>
    <v>0</v>
    <v>a33k6h</v>
    <v>INX</v>
    <v>39</v>
  </rv>
  <rv s="2">
    <v>1</v>
    <v>S&amp;P 500</v>
    <v>Daily</v>
    <v>45875</v>
    <v>45875</v>
    <v>0</v>
    <v>1</v>
    <v>638900352000000000,638950677874841462,0</v>
    <v>0</v>
    <v>a33k6h</v>
    <v>INX</v>
    <v>40</v>
  </rv>
  <rv s="2">
    <v>1</v>
    <v>S&amp;P 500</v>
    <v>Daily</v>
    <v>45874</v>
    <v>45874</v>
    <v>0</v>
    <v>1</v>
    <v>638899488000000000,638950677875081222,0</v>
    <v>0</v>
    <v>a33k6h</v>
    <v>INX</v>
    <v>41</v>
  </rv>
  <rv s="2">
    <v>1</v>
    <v>S&amp;P 500</v>
    <v>Daily</v>
    <v>45873</v>
    <v>45873</v>
    <v>0</v>
    <v>1</v>
    <v>638898624000000000,638950677875319324,0</v>
    <v>0</v>
    <v>a33k6h</v>
    <v>INX</v>
    <v>42</v>
  </rv>
  <rv s="2">
    <v>1</v>
    <v>S&amp;P 500</v>
    <v>Daily</v>
    <v>45870</v>
    <v>45870</v>
    <v>0</v>
    <v>1</v>
    <v>638896032000000000,638950677875548345,0</v>
    <v>0</v>
    <v>a33k6h</v>
    <v>INX</v>
    <v>43</v>
  </rv>
  <rv s="2">
    <v>1</v>
    <v>S&amp;P 500</v>
    <v>Daily</v>
    <v>45869</v>
    <v>45869</v>
    <v>0</v>
    <v>1</v>
    <v>638895168000000000,638950677875778162,0</v>
    <v>0</v>
    <v>a33k6h</v>
    <v>INX</v>
    <v>44</v>
  </rv>
  <rv s="2">
    <v>1</v>
    <v>S&amp;P 500</v>
    <v>Daily</v>
    <v>45868</v>
    <v>45868</v>
    <v>0</v>
    <v>1</v>
    <v>638894304000000000,638950677876006304,0</v>
    <v>0</v>
    <v>a33k6h</v>
    <v>INX</v>
    <v>45</v>
  </rv>
  <rv s="2">
    <v>1</v>
    <v>S&amp;P 500</v>
    <v>Daily</v>
    <v>45867</v>
    <v>45867</v>
    <v>0</v>
    <v>1</v>
    <v>638893440000000000,638950677876235344,0</v>
    <v>0</v>
    <v>a33k6h</v>
    <v>INX</v>
    <v>46</v>
  </rv>
  <rv s="2">
    <v>1</v>
    <v>S&amp;P 500</v>
    <v>Daily</v>
    <v>45866</v>
    <v>45866</v>
    <v>0</v>
    <v>1</v>
    <v>638892576000000000,638950677876464335,0</v>
    <v>0</v>
    <v>a33k6h</v>
    <v>INX</v>
    <v>47</v>
  </rv>
  <rv s="2">
    <v>1</v>
    <v>S&amp;P 500</v>
    <v>Daily</v>
    <v>45863</v>
    <v>45863</v>
    <v>0</v>
    <v>1</v>
    <v>638889984000000000,638950677876693284,0</v>
    <v>0</v>
    <v>a33k6h</v>
    <v>INX</v>
    <v>48</v>
  </rv>
  <rv s="2">
    <v>1</v>
    <v>S&amp;P 500</v>
    <v>Daily</v>
    <v>45862</v>
    <v>45862</v>
    <v>0</v>
    <v>1</v>
    <v>638889120000000000,638950677876922311,0</v>
    <v>0</v>
    <v>a33k6h</v>
    <v>INX</v>
    <v>49</v>
  </rv>
  <rv s="2">
    <v>1</v>
    <v>S&amp;P 500</v>
    <v>Daily</v>
    <v>45861</v>
    <v>45861</v>
    <v>0</v>
    <v>1</v>
    <v>638888256000000000,638950677873941346,0</v>
    <v>0</v>
    <v>a33k6h</v>
    <v>INX</v>
    <v>50</v>
  </rv>
  <rv s="2">
    <v>1</v>
    <v>S&amp;P 500</v>
    <v>Daily</v>
    <v>45860</v>
    <v>45860</v>
    <v>0</v>
    <v>1</v>
    <v>638887392000000000,638950677874102923,0</v>
    <v>0</v>
    <v>a33k6h</v>
    <v>INX</v>
    <v>51</v>
  </rv>
  <rv s="2">
    <v>1</v>
    <v>S&amp;P 500</v>
    <v>Daily</v>
    <v>45859</v>
    <v>45859</v>
    <v>0</v>
    <v>1</v>
    <v>638886528000000000,638950677874286668,0</v>
    <v>0</v>
    <v>a33k6h</v>
    <v>INX</v>
    <v>52</v>
  </rv>
  <rv s="2">
    <v>1</v>
    <v>S&amp;P 500</v>
    <v>Daily</v>
    <v>45856</v>
    <v>45856</v>
    <v>0</v>
    <v>1</v>
    <v>638883936000000000,638950677874439162,0</v>
    <v>0</v>
    <v>a33k6h</v>
    <v>INX</v>
    <v>53</v>
  </rv>
  <rv s="2">
    <v>1</v>
    <v>S&amp;P 500</v>
    <v>Daily</v>
    <v>45855</v>
    <v>45855</v>
    <v>0</v>
    <v>1</v>
    <v>638883072000000000,638950677874595300,0</v>
    <v>0</v>
    <v>a33k6h</v>
    <v>INX</v>
    <v>54</v>
  </rv>
  <rv s="2">
    <v>1</v>
    <v>S&amp;P 500</v>
    <v>Daily</v>
    <v>45854</v>
    <v>45854</v>
    <v>0</v>
    <v>1</v>
    <v>638882208000000000,638950677874750080,0</v>
    <v>0</v>
    <v>a33k6h</v>
    <v>INX</v>
    <v>55</v>
  </rv>
  <rv s="2">
    <v>1</v>
    <v>S&amp;P 500</v>
    <v>Daily</v>
    <v>45853</v>
    <v>45853</v>
    <v>0</v>
    <v>1</v>
    <v>638881344000000000,638950677874907100,0</v>
    <v>0</v>
    <v>a33k6h</v>
    <v>INX</v>
    <v>56</v>
  </rv>
  <rv s="2">
    <v>1</v>
    <v>S&amp;P 500</v>
    <v>Daily</v>
    <v>45852</v>
    <v>45852</v>
    <v>0</v>
    <v>1</v>
    <v>638880480000000000,638950677875058731,0</v>
    <v>0</v>
    <v>a33k6h</v>
    <v>INX</v>
    <v>57</v>
  </rv>
  <rv s="2">
    <v>1</v>
    <v>S&amp;P 500</v>
    <v>Daily</v>
    <v>45849</v>
    <v>45849</v>
    <v>0</v>
    <v>1</v>
    <v>638877888000000000,638950677875205791,0</v>
    <v>0</v>
    <v>a33k6h</v>
    <v>INX</v>
    <v>58</v>
  </rv>
  <rv s="2">
    <v>1</v>
    <v>S&amp;P 500</v>
    <v>Daily</v>
    <v>45848</v>
    <v>45848</v>
    <v>0</v>
    <v>1</v>
    <v>638877024000000000,638950677875371899,0</v>
    <v>0</v>
    <v>a33k6h</v>
    <v>INX</v>
    <v>59</v>
  </rv>
  <rv s="2">
    <v>1</v>
    <v>S&amp;P 500</v>
    <v>Daily</v>
    <v>45847</v>
    <v>45847</v>
    <v>0</v>
    <v>1</v>
    <v>638876160000000000,638950677873780413,0</v>
    <v>0</v>
    <v>a33k6h</v>
    <v>INX</v>
    <v>60</v>
  </rv>
  <rv s="2">
    <v>1</v>
    <v>S&amp;P 500</v>
    <v>Daily</v>
    <v>45846</v>
    <v>45846</v>
    <v>0</v>
    <v>1</v>
    <v>638875296000000000,638950677873819680,0</v>
    <v>0</v>
    <v>a33k6h</v>
    <v>INX</v>
    <v>61</v>
  </rv>
  <rv s="2">
    <v>1</v>
    <v>S&amp;P 500</v>
    <v>Daily</v>
    <v>45845</v>
    <v>45845</v>
    <v>0</v>
    <v>1</v>
    <v>638874432000000000,638950677873839593,0</v>
    <v>0</v>
    <v>a33k6h</v>
    <v>INX</v>
    <v>62</v>
  </rv>
  <rv s="2">
    <v>1</v>
    <v>S&amp;P 500</v>
    <v>Daily</v>
    <v>45841</v>
    <v>45841</v>
    <v>0</v>
    <v>1</v>
    <v>638870976000000000,638950677873879419,0</v>
    <v>0</v>
    <v>a33k6h</v>
    <v>INX</v>
    <v>63</v>
  </rv>
  <rv s="2">
    <v>1</v>
    <v>S&amp;P 500</v>
    <v>Daily</v>
    <v>45840</v>
    <v>45840</v>
    <v>0</v>
    <v>1</v>
    <v>638870112000000000,638950677873899896,0</v>
    <v>0</v>
    <v>a33k6h</v>
    <v>INX</v>
    <v>64</v>
  </rv>
  <rv s="2">
    <v>1</v>
    <v>S&amp;P 500</v>
    <v>Daily</v>
    <v>45839</v>
    <v>45839</v>
    <v>0</v>
    <v>1</v>
    <v>638869248000000000,638950677873909850,0</v>
    <v>0</v>
    <v>a33k6h</v>
    <v>INX</v>
    <v>65</v>
  </rv>
  <rv s="2">
    <v>1</v>
    <v>S&amp;P 500</v>
    <v>Daily</v>
    <v>45838</v>
    <v>45838</v>
    <v>0</v>
    <v>1</v>
    <v>638868384000000000,638950677873929763,0</v>
    <v>0</v>
    <v>a33k6h</v>
    <v>INX</v>
    <v>66</v>
  </rv>
  <rv s="2">
    <v>1</v>
    <v>S&amp;P 500</v>
    <v>Daily</v>
    <v>45835</v>
    <v>45835</v>
    <v>0</v>
    <v>1</v>
    <v>638865792000000000,638950677873949111,0</v>
    <v>0</v>
    <v>a33k6h</v>
    <v>INX</v>
    <v>67</v>
  </rv>
  <rv s="2">
    <v>1</v>
    <v>S&amp;P 500</v>
    <v>Daily</v>
    <v>45834</v>
    <v>45834</v>
    <v>0</v>
    <v>1</v>
    <v>638864928000000000,638950677873959057,0</v>
    <v>0</v>
    <v>a33k6h</v>
    <v>INX</v>
    <v>68</v>
  </rv>
  <rv s="2">
    <v>1</v>
    <v>S&amp;P 500</v>
    <v>Daily</v>
    <v>45833</v>
    <v>45833</v>
    <v>0</v>
    <v>1</v>
    <v>638864064000000000,638950677876176945,0</v>
    <v>0</v>
    <v>a33k6h</v>
    <v>INX</v>
    <v>69</v>
  </rv>
  <rv s="2">
    <v>1</v>
    <v>S&amp;P 500</v>
    <v>Daily</v>
    <v>45832</v>
    <v>45832</v>
    <v>0</v>
    <v>1</v>
    <v>638863200000000000,638950677876687057,0</v>
    <v>0</v>
    <v>a33k6h</v>
    <v>INX</v>
    <v>70</v>
  </rv>
  <rv s="2">
    <v>1</v>
    <v>S&amp;P 500</v>
    <v>Daily</v>
    <v>45831</v>
    <v>45831</v>
    <v>0</v>
    <v>1</v>
    <v>638862336000000000,638950677877197167,0</v>
    <v>0</v>
    <v>a33k6h</v>
    <v>INX</v>
    <v>71</v>
  </rv>
  <rv s="2">
    <v>1</v>
    <v>S&amp;P 500</v>
    <v>Daily</v>
    <v>45828</v>
    <v>45828</v>
    <v>0</v>
    <v>1</v>
    <v>638859744000000000,638950677877707280,0</v>
    <v>0</v>
    <v>a33k6h</v>
    <v>INX</v>
    <v>72</v>
  </rv>
  <rv s="2">
    <v>1</v>
    <v>S&amp;P 500</v>
    <v>Daily</v>
    <v>45826</v>
    <v>45826</v>
    <v>0</v>
    <v>1</v>
    <v>638858016000000000,638950677878720142,0</v>
    <v>0</v>
    <v>a33k6h</v>
    <v>INX</v>
    <v>73</v>
  </rv>
  <rv s="2">
    <v>1</v>
    <v>S&amp;P 500</v>
    <v>Daily</v>
    <v>45825</v>
    <v>45825</v>
    <v>0</v>
    <v>1</v>
    <v>638857152000000000,638950677879237615,0</v>
    <v>0</v>
    <v>a33k6h</v>
    <v>INX</v>
    <v>74</v>
  </rv>
  <rv s="2">
    <v>1</v>
    <v>S&amp;P 500</v>
    <v>Daily</v>
    <v>45824</v>
    <v>45824</v>
    <v>0</v>
    <v>1</v>
    <v>638856288000000000,638950677879737724,0</v>
    <v>0</v>
    <v>a33k6h</v>
    <v>INX</v>
    <v>75</v>
  </rv>
  <rv s="2">
    <v>1</v>
    <v>S&amp;P 500</v>
    <v>Daily</v>
    <v>45821</v>
    <v>45821</v>
    <v>0</v>
    <v>1</v>
    <v>638853696000000000,638950677880250486,0</v>
    <v>0</v>
    <v>a33k6h</v>
    <v>INX</v>
    <v>76</v>
  </rv>
  <rv s="2">
    <v>1</v>
    <v>S&amp;P 500</v>
    <v>Daily</v>
    <v>45820</v>
    <v>45820</v>
    <v>0</v>
    <v>1</v>
    <v>638852832000000000,638950677880757946,0</v>
    <v>0</v>
    <v>a33k6h</v>
    <v>INX</v>
    <v>77</v>
  </rv>
  <rv s="2">
    <v>1</v>
    <v>S&amp;P 500</v>
    <v>Daily</v>
    <v>45819</v>
    <v>45819</v>
    <v>0</v>
    <v>1</v>
    <v>638851968000000000,638950677874276385,0</v>
    <v>0</v>
    <v>a33k6h</v>
    <v>INX</v>
    <v>78</v>
  </rv>
  <rv s="2">
    <v>1</v>
    <v>S&amp;P 500</v>
    <v>Daily</v>
    <v>45818</v>
    <v>45818</v>
    <v>0</v>
    <v>1</v>
    <v>638851104000000000,638950677874406423,0</v>
    <v>0</v>
    <v>a33k6h</v>
    <v>INX</v>
    <v>79</v>
  </rv>
  <rv s="2">
    <v>1</v>
    <v>S&amp;P 500</v>
    <v>Daily</v>
    <v>45817</v>
    <v>45817</v>
    <v>0</v>
    <v>1</v>
    <v>638850240000000000,638950677874526446,0</v>
    <v>0</v>
    <v>a33k6h</v>
    <v>INX</v>
    <v>80</v>
  </rv>
  <rv s="2">
    <v>1</v>
    <v>S&amp;P 500</v>
    <v>Daily</v>
    <v>45814</v>
    <v>45814</v>
    <v>0</v>
    <v>1</v>
    <v>638847648000000000,638950677874646470,0</v>
    <v>0</v>
    <v>a33k6h</v>
    <v>INX</v>
    <v>81</v>
  </rv>
  <rv s="2">
    <v>1</v>
    <v>S&amp;P 500</v>
    <v>Daily</v>
    <v>45813</v>
    <v>45813</v>
    <v>0</v>
    <v>1</v>
    <v>638846784000000000,638950677874756490,0</v>
    <v>0</v>
    <v>a33k6h</v>
    <v>INX</v>
    <v>82</v>
  </rv>
  <rv s="2">
    <v>1</v>
    <v>S&amp;P 500</v>
    <v>Daily</v>
    <v>45812</v>
    <v>45812</v>
    <v>0</v>
    <v>1</v>
    <v>638845920000000000,638950677874876521,0</v>
    <v>0</v>
    <v>a33k6h</v>
    <v>INX</v>
    <v>83</v>
  </rv>
  <rv s="2">
    <v>1</v>
    <v>S&amp;P 500</v>
    <v>Daily</v>
    <v>45811</v>
    <v>45811</v>
    <v>0</v>
    <v>1</v>
    <v>638845056000000000,638950677874996547,0</v>
    <v>0</v>
    <v>a33k6h</v>
    <v>INX</v>
    <v>84</v>
  </rv>
  <rv s="2">
    <v>1</v>
    <v>S&amp;P 500</v>
    <v>Daily</v>
    <v>45810</v>
    <v>45810</v>
    <v>0</v>
    <v>1</v>
    <v>638844192000000000,638950677875116567,0</v>
    <v>0</v>
    <v>a33k6h</v>
    <v>INX</v>
    <v>85</v>
  </rv>
  <rv s="2">
    <v>1</v>
    <v>S&amp;P 500</v>
    <v>Daily</v>
    <v>45807</v>
    <v>45807</v>
    <v>0</v>
    <v>1</v>
    <v>638841600000000000,638950677875236595,0</v>
    <v>0</v>
    <v>a33k6h</v>
    <v>INX</v>
    <v>86</v>
  </rv>
  <rv s="2">
    <v>1</v>
    <v>S&amp;P 500</v>
    <v>Daily</v>
    <v>45806</v>
    <v>45806</v>
    <v>0</v>
    <v>1</v>
    <v>638840736000000000,638950677875356621,0</v>
    <v>0</v>
    <v>a33k6h</v>
    <v>INX</v>
    <v>87</v>
  </rv>
  <rv s="2">
    <v>1</v>
    <v>S&amp;P 500</v>
    <v>Daily</v>
    <v>45805</v>
    <v>45805</v>
    <v>0</v>
    <v>1</v>
    <v>638839872000000000,638950677876019233,0</v>
    <v>0</v>
    <v>a33k6h</v>
    <v>INX</v>
    <v>88</v>
  </rv>
  <rv s="2">
    <v>1</v>
    <v>S&amp;P 500</v>
    <v>Daily</v>
    <v>45804</v>
    <v>45804</v>
    <v>0</v>
    <v>1</v>
    <v>638839008000000000,638950677876479637,0</v>
    <v>0</v>
    <v>a33k6h</v>
    <v>INX</v>
    <v>89</v>
  </rv>
  <rv s="2">
    <v>1</v>
    <v>S&amp;P 500</v>
    <v>Daily</v>
    <v>45800</v>
    <v>45800</v>
    <v>0</v>
    <v>1</v>
    <v>638835552000000000,638950677876949743,0</v>
    <v>0</v>
    <v>a33k6h</v>
    <v>INX</v>
    <v>90</v>
  </rv>
  <rv s="2">
    <v>1</v>
    <v>S&amp;P 500</v>
    <v>Daily</v>
    <v>45799</v>
    <v>45799</v>
    <v>0</v>
    <v>1</v>
    <v>638834688000000000,638950677877409845,0</v>
    <v>0</v>
    <v>a33k6h</v>
    <v>INX</v>
    <v>91</v>
  </rv>
  <rv s="2">
    <v>1</v>
    <v>S&amp;P 500</v>
    <v>Daily</v>
    <v>45798</v>
    <v>45798</v>
    <v>0</v>
    <v>1</v>
    <v>638833824000000000,638950677877879953,0</v>
    <v>0</v>
    <v>a33k6h</v>
    <v>INX</v>
    <v>92</v>
  </rv>
  <rv s="2">
    <v>1</v>
    <v>S&amp;P 500</v>
    <v>Daily</v>
    <v>45797</v>
    <v>45797</v>
    <v>0</v>
    <v>1</v>
    <v>638832960000000000,638950677878340055,0</v>
    <v>0</v>
    <v>a33k6h</v>
    <v>INX</v>
    <v>93</v>
  </rv>
  <rv s="2">
    <v>1</v>
    <v>S&amp;P 500</v>
    <v>Daily</v>
    <v>45796</v>
    <v>45796</v>
    <v>0</v>
    <v>1</v>
    <v>638832096000000000,638950677878800158,0</v>
    <v>0</v>
    <v>a33k6h</v>
    <v>INX</v>
    <v>94</v>
  </rv>
  <rv s="2">
    <v>1</v>
    <v>S&amp;P 500</v>
    <v>Daily</v>
    <v>45793</v>
    <v>45793</v>
    <v>0</v>
    <v>1</v>
    <v>638829504000000000,638950677879269942,0</v>
    <v>0</v>
    <v>a33k6h</v>
    <v>INX</v>
    <v>95</v>
  </rv>
  <rv s="2">
    <v>1</v>
    <v>S&amp;P 500</v>
    <v>Daily</v>
    <v>45792</v>
    <v>45792</v>
    <v>0</v>
    <v>1</v>
    <v>638828640000000000,638950677879730367,0</v>
    <v>0</v>
    <v>a33k6h</v>
    <v>INX</v>
    <v>96</v>
  </rv>
  <rv s="2">
    <v>1</v>
    <v>S&amp;P 500</v>
    <v>Daily</v>
    <v>45791</v>
    <v>45791</v>
    <v>0</v>
    <v>1</v>
    <v>638827776000000000,638950677880200474,0</v>
    <v>0</v>
    <v>a33k6h</v>
    <v>INX</v>
    <v>97</v>
  </rv>
  <rv s="2">
    <v>1</v>
    <v>S&amp;P 500</v>
    <v>Daily</v>
    <v>45790</v>
    <v>45790</v>
    <v>0</v>
    <v>1</v>
    <v>638826912000000000,638950677876906947,0</v>
    <v>0</v>
    <v>a33k6h</v>
    <v>INX</v>
    <v>98</v>
  </rv>
  <rv s="2">
    <v>1</v>
    <v>S&amp;P 500</v>
    <v>Daily</v>
    <v>45789</v>
    <v>45789</v>
    <v>0</v>
    <v>1</v>
    <v>638826048000000000,638950677876996967,0</v>
    <v>0</v>
    <v>a33k6h</v>
    <v>INX</v>
    <v>99</v>
  </rv>
  <rv s="2">
    <v>1</v>
    <v>S&amp;P 500</v>
    <v>Daily</v>
    <v>45786</v>
    <v>45786</v>
    <v>0</v>
    <v>1</v>
    <v>638823456000000000,638950677877107213,0</v>
    <v>0</v>
    <v>a33k6h</v>
    <v>INX</v>
    <v>100</v>
  </rv>
  <rv s="2">
    <v>1</v>
    <v>S&amp;P 500</v>
    <v>Daily</v>
    <v>45785</v>
    <v>45785</v>
    <v>0</v>
    <v>1</v>
    <v>638822592000000000,638950677877207013,0</v>
    <v>0</v>
    <v>a33k6h</v>
    <v>INX</v>
    <v>101</v>
  </rv>
  <rv s="2">
    <v>1</v>
    <v>S&amp;P 500</v>
    <v>Daily</v>
    <v>45784</v>
    <v>45784</v>
    <v>0</v>
    <v>1</v>
    <v>638821728000000000,638950677877297030,0</v>
    <v>0</v>
    <v>a33k6h</v>
    <v>INX</v>
    <v>102</v>
  </rv>
  <rv s="2">
    <v>1</v>
    <v>S&amp;P 500</v>
    <v>Daily</v>
    <v>45783</v>
    <v>45783</v>
    <v>0</v>
    <v>1</v>
    <v>638820864000000000,638950677877397054,0</v>
    <v>0</v>
    <v>a33k6h</v>
    <v>INX</v>
    <v>103</v>
  </rv>
  <rv s="2">
    <v>1</v>
    <v>S&amp;P 500</v>
    <v>Daily</v>
    <v>45779</v>
    <v>45779</v>
    <v>0</v>
    <v>1</v>
    <v>638817408000000000,638950677877497072,0</v>
    <v>0</v>
    <v>a33k6h</v>
    <v>INX</v>
    <v>104</v>
  </rv>
  <rv s="2">
    <v>1</v>
    <v>S&amp;P 500</v>
    <v>Daily</v>
    <v>45778</v>
    <v>45778</v>
    <v>0</v>
    <v>1</v>
    <v>638816544000000000,638950677877597095,0</v>
    <v>0</v>
    <v>a33k6h</v>
    <v>INX</v>
    <v>105</v>
  </rv>
  <rv s="2">
    <v>1</v>
    <v>S&amp;P 500</v>
    <v>Daily</v>
    <v>45777</v>
    <v>45777</v>
    <v>0</v>
    <v>1</v>
    <v>638815680000000000,638950677877697116,0</v>
    <v>0</v>
    <v>a33k6h</v>
    <v>INX</v>
    <v>106</v>
  </rv>
  <rv s="2">
    <v>1</v>
    <v>S&amp;P 500</v>
    <v>Daily</v>
    <v>45776</v>
    <v>45776</v>
    <v>0</v>
    <v>1</v>
    <v>638814816000000000,638950677877787135,0</v>
    <v>0</v>
    <v>a33k6h</v>
    <v>INX</v>
    <v>107</v>
  </rv>
  <rv s="2">
    <v>1</v>
    <v>S&amp;P 500</v>
    <v>Daily</v>
    <v>45775</v>
    <v>45775</v>
    <v>0</v>
    <v>1</v>
    <v>638813952000000000,638950677878813950,0</v>
    <v>0</v>
    <v>a33k6h</v>
    <v>INX</v>
    <v>108</v>
  </rv>
  <rv s="2">
    <v>1</v>
    <v>S&amp;P 500</v>
    <v>Daily</v>
    <v>45772</v>
    <v>45772</v>
    <v>0</v>
    <v>1</v>
    <v>638811360000000000,638950677879043012,0</v>
    <v>0</v>
    <v>a33k6h</v>
    <v>INX</v>
    <v>109</v>
  </rv>
  <rv s="2">
    <v>1</v>
    <v>S&amp;P 500</v>
    <v>Daily</v>
    <v>45771</v>
    <v>45771</v>
    <v>0</v>
    <v>1</v>
    <v>638810496000000000,638950677879272810,0</v>
    <v>0</v>
    <v>a33k6h</v>
    <v>INX</v>
    <v>110</v>
  </rv>
  <rv s="2">
    <v>1</v>
    <v>S&amp;P 500</v>
    <v>Daily</v>
    <v>45770</v>
    <v>45770</v>
    <v>0</v>
    <v>1</v>
    <v>638809632000000000,638950677879501804,0</v>
    <v>0</v>
    <v>a33k6h</v>
    <v>INX</v>
    <v>111</v>
  </rv>
  <rv s="2">
    <v>1</v>
    <v>S&amp;P 500</v>
    <v>Daily</v>
    <v>45769</v>
    <v>45769</v>
    <v>0</v>
    <v>1</v>
    <v>638808768000000000,638950677879740755,0</v>
    <v>0</v>
    <v>a33k6h</v>
    <v>INX</v>
    <v>112</v>
  </rv>
  <rv s="2">
    <v>1</v>
    <v>S&amp;P 500</v>
    <v>Daily</v>
    <v>45764</v>
    <v>45764</v>
    <v>0</v>
    <v>1</v>
    <v>638804448000000000,638950677879969751,0</v>
    <v>0</v>
    <v>a33k6h</v>
    <v>INX</v>
    <v>113</v>
  </rv>
  <rv s="2">
    <v>1</v>
    <v>S&amp;P 500</v>
    <v>Daily</v>
    <v>45763</v>
    <v>45763</v>
    <v>0</v>
    <v>1</v>
    <v>638803584000000000,638950677880197927,0</v>
    <v>0</v>
    <v>a33k6h</v>
    <v>INX</v>
    <v>114</v>
  </rv>
  <rv s="2">
    <v>1</v>
    <v>S&amp;P 500</v>
    <v>Daily</v>
    <v>45762</v>
    <v>45762</v>
    <v>0</v>
    <v>1</v>
    <v>638802720000000000,638950677880427737,0</v>
    <v>0</v>
    <v>a33k6h</v>
    <v>INX</v>
    <v>115</v>
  </rv>
  <rv s="2">
    <v>1</v>
    <v>S&amp;P 500</v>
    <v>Daily</v>
    <v>45761</v>
    <v>45761</v>
    <v>0</v>
    <v>1</v>
    <v>638801856000000000,638950677880656732,0</v>
    <v>0</v>
    <v>a33k6h</v>
    <v>INX</v>
    <v>116</v>
  </rv>
  <rv s="2">
    <v>1</v>
    <v>S&amp;P 500</v>
    <v>Daily</v>
    <v>45758</v>
    <v>45758</v>
    <v>0</v>
    <v>1</v>
    <v>638799264000000000,638950677880914715,0</v>
    <v>0</v>
    <v>a33k6h</v>
    <v>INX</v>
    <v>117</v>
  </rv>
  <rv s="2">
    <v>1</v>
    <v>S&amp;P 500</v>
    <v>Daily</v>
    <v>45757</v>
    <v>45757</v>
    <v>0</v>
    <v>1</v>
    <v>638798400000000000,638950677878061616,0</v>
    <v>0</v>
    <v>a33k6h</v>
    <v>INX</v>
    <v>118</v>
  </rv>
  <rv s="2">
    <v>1</v>
    <v>S&amp;P 500</v>
    <v>Daily</v>
    <v>45756</v>
    <v>45756</v>
    <v>0</v>
    <v>1</v>
    <v>638797536000000000,638950677878081520,0</v>
    <v>0</v>
    <v>a33k6h</v>
    <v>INX</v>
    <v>119</v>
  </rv>
  <rv s="2">
    <v>1</v>
    <v>S&amp;P 500</v>
    <v>Daily</v>
    <v>45755</v>
    <v>45755</v>
    <v>0</v>
    <v>1</v>
    <v>638796672000000000,638950677878110784,0</v>
    <v>0</v>
    <v>a33k6h</v>
    <v>INX</v>
    <v>120</v>
  </rv>
  <rv s="2">
    <v>1</v>
    <v>S&amp;P 500</v>
    <v>Daily</v>
    <v>45754</v>
    <v>45754</v>
    <v>0</v>
    <v>1</v>
    <v>638795808000000000,638950677878131310,0</v>
    <v>0</v>
    <v>a33k6h</v>
    <v>INX</v>
    <v>121</v>
  </rv>
  <rv s="2">
    <v>1</v>
    <v>S&amp;P 500</v>
    <v>Daily</v>
    <v>45751</v>
    <v>45751</v>
    <v>0</v>
    <v>1</v>
    <v>638793216000000000,638950677878151222,0</v>
    <v>0</v>
    <v>a33k6h</v>
    <v>INX</v>
    <v>122</v>
  </rv>
  <rv s="2">
    <v>1</v>
    <v>S&amp;P 500</v>
    <v>Daily</v>
    <v>45750</v>
    <v>45750</v>
    <v>0</v>
    <v>1</v>
    <v>638792352000000000,638950677878170539,0</v>
    <v>0</v>
    <v>a33k6h</v>
    <v>INX</v>
    <v>123</v>
  </rv>
  <rv s="2">
    <v>1</v>
    <v>S&amp;P 500</v>
    <v>Daily</v>
    <v>45749</v>
    <v>45749</v>
    <v>0</v>
    <v>1</v>
    <v>638791488000000000,638950677878190449,0</v>
    <v>0</v>
    <v>a33k6h</v>
    <v>INX</v>
    <v>124</v>
  </rv>
  <rv s="2">
    <v>1</v>
    <v>S&amp;P 500</v>
    <v>Daily</v>
    <v>45748</v>
    <v>45748</v>
    <v>0</v>
    <v>1</v>
    <v>638790624000000000,638950677878200990,0</v>
    <v>0</v>
    <v>a33k6h</v>
    <v>INX</v>
    <v>125</v>
  </rv>
  <rv s="2">
    <v>1</v>
    <v>S&amp;P 500</v>
    <v>Daily</v>
    <v>45747</v>
    <v>45747</v>
    <v>0</v>
    <v>1</v>
    <v>638789760000000000,638950677878220314,0</v>
    <v>0</v>
    <v>a33k6h</v>
    <v>INX</v>
    <v>126</v>
  </rv>
  <rv s="2">
    <v>1</v>
    <v>S&amp;P 500</v>
    <v>Daily</v>
    <v>45744</v>
    <v>45744</v>
    <v>0</v>
    <v>1</v>
    <v>638787168000000000,638950677878240829,0</v>
    <v>0</v>
    <v>a33k6h</v>
    <v>INX</v>
    <v>127</v>
  </rv>
  <rv s="2">
    <v>1</v>
    <v>S&amp;P 500</v>
    <v>Daily</v>
    <v>45743</v>
    <v>45743</v>
    <v>0</v>
    <v>1</v>
    <v>638786304000000000,638950677878887583,0</v>
    <v>0</v>
    <v>a33k6h</v>
    <v>INX</v>
    <v>128</v>
  </rv>
  <rv s="2">
    <v>1</v>
    <v>S&amp;P 500</v>
    <v>Daily</v>
    <v>45742</v>
    <v>45742</v>
    <v>0</v>
    <v>1</v>
    <v>638785440000000000,638950677879047627,0</v>
    <v>0</v>
    <v>a33k6h</v>
    <v>INX</v>
    <v>129</v>
  </rv>
  <rv s="2">
    <v>1</v>
    <v>S&amp;P 500</v>
    <v>Daily</v>
    <v>45741</v>
    <v>45741</v>
    <v>0</v>
    <v>1</v>
    <v>638784576000000000,638950677879187644,0</v>
    <v>0</v>
    <v>a33k6h</v>
    <v>INX</v>
    <v>130</v>
  </rv>
  <rv s="2">
    <v>1</v>
    <v>S&amp;P 500</v>
    <v>Daily</v>
    <v>45740</v>
    <v>45740</v>
    <v>0</v>
    <v>1</v>
    <v>638783712000000000,638950677879337676,0</v>
    <v>0</v>
    <v>a33k6h</v>
    <v>INX</v>
    <v>131</v>
  </rv>
  <rv s="2">
    <v>1</v>
    <v>S&amp;P 500</v>
    <v>Daily</v>
    <v>45737</v>
    <v>45737</v>
    <v>0</v>
    <v>1</v>
    <v>638781120000000000,638950677879487706,0</v>
    <v>0</v>
    <v>a33k6h</v>
    <v>INX</v>
    <v>132</v>
  </rv>
  <rv s="2">
    <v>1</v>
    <v>S&amp;P 500</v>
    <v>Daily</v>
    <v>45736</v>
    <v>45736</v>
    <v>0</v>
    <v>1</v>
    <v>638780256000000000,638950677879627729,0</v>
    <v>0</v>
    <v>a33k6h</v>
    <v>INX</v>
    <v>133</v>
  </rv>
  <rv s="2">
    <v>1</v>
    <v>S&amp;P 500</v>
    <v>Daily</v>
    <v>45735</v>
    <v>45735</v>
    <v>0</v>
    <v>1</v>
    <v>638779392000000000,638950677879777768,0</v>
    <v>0</v>
    <v>a33k6h</v>
    <v>INX</v>
    <v>134</v>
  </rv>
  <rv s="2">
    <v>1</v>
    <v>S&amp;P 500</v>
    <v>Daily</v>
    <v>45734</v>
    <v>45734</v>
    <v>0</v>
    <v>1</v>
    <v>638778528000000000,638950677879927798,0</v>
    <v>0</v>
    <v>a33k6h</v>
    <v>INX</v>
    <v>135</v>
  </rv>
  <rv s="2">
    <v>1</v>
    <v>S&amp;P 500</v>
    <v>Daily</v>
    <v>45733</v>
    <v>45733</v>
    <v>0</v>
    <v>1</v>
    <v>638777664000000000,638950677880077626,0</v>
    <v>0</v>
    <v>a33k6h</v>
    <v>INX</v>
    <v>136</v>
  </rv>
  <rv s="2">
    <v>1</v>
    <v>S&amp;P 500</v>
    <v>Daily</v>
    <v>45730</v>
    <v>45730</v>
    <v>0</v>
    <v>1</v>
    <v>638775072000000000,638950677880227660,0</v>
    <v>0</v>
    <v>a33k6h</v>
    <v>INX</v>
    <v>137</v>
  </rv>
  <rv s="2">
    <v>1</v>
    <v>S&amp;P 500</v>
    <v>Daily</v>
    <v>45729</v>
    <v>45729</v>
    <v>0</v>
    <v>1</v>
    <v>638774208000000000,638950677880894793,0</v>
    <v>0</v>
    <v>a33k6h</v>
    <v>INX</v>
    <v>138</v>
  </rv>
  <rv s="2">
    <v>1</v>
    <v>S&amp;P 500</v>
    <v>Daily</v>
    <v>45728</v>
    <v>45728</v>
    <v>0</v>
    <v>1</v>
    <v>638773344000000000,638950677881124675,0</v>
    <v>0</v>
    <v>a33k6h</v>
    <v>INX</v>
    <v>139</v>
  </rv>
  <rv s="2">
    <v>1</v>
    <v>S&amp;P 500</v>
    <v>Daily</v>
    <v>45727</v>
    <v>45727</v>
    <v>0</v>
    <v>1</v>
    <v>638772480000000000,638950677881362825,0</v>
    <v>0</v>
    <v>a33k6h</v>
    <v>INX</v>
    <v>140</v>
  </rv>
  <rv s="2">
    <v>1</v>
    <v>S&amp;P 500</v>
    <v>Daily</v>
    <v>45726</v>
    <v>45726</v>
    <v>0</v>
    <v>1</v>
    <v>638771616000000000,638950677881591818,0</v>
    <v>0</v>
    <v>a33k6h</v>
    <v>INX</v>
    <v>141</v>
  </rv>
  <rv s="2">
    <v>1</v>
    <v>S&amp;P 500</v>
    <v>Daily</v>
    <v>45723</v>
    <v>45723</v>
    <v>0</v>
    <v>1</v>
    <v>638769024000000000,638950677881821613,0</v>
    <v>0</v>
    <v>a33k6h</v>
    <v>INX</v>
    <v>142</v>
  </rv>
  <rv s="2">
    <v>1</v>
    <v>S&amp;P 500</v>
    <v>Daily</v>
    <v>45722</v>
    <v>45722</v>
    <v>0</v>
    <v>1</v>
    <v>638768160000000000,638950677882050609,0</v>
    <v>0</v>
    <v>a33k6h</v>
    <v>INX</v>
    <v>143</v>
  </rv>
  <rv s="2">
    <v>1</v>
    <v>S&amp;P 500</v>
    <v>Daily</v>
    <v>45721</v>
    <v>45721</v>
    <v>0</v>
    <v>1</v>
    <v>638767296000000000,638950677882278715,0</v>
    <v>0</v>
    <v>a33k6h</v>
    <v>INX</v>
    <v>144</v>
  </rv>
  <rv s="2">
    <v>1</v>
    <v>S&amp;P 500</v>
    <v>Daily</v>
    <v>45720</v>
    <v>45720</v>
    <v>0</v>
    <v>1</v>
    <v>638766432000000000,638950677882497752,0</v>
    <v>0</v>
    <v>a33k6h</v>
    <v>INX</v>
    <v>145</v>
  </rv>
  <rv s="2">
    <v>1</v>
    <v>S&amp;P 500</v>
    <v>Daily</v>
    <v>45719</v>
    <v>45719</v>
    <v>0</v>
    <v>1</v>
    <v>638765568000000000,638950677882736692,0</v>
    <v>0</v>
    <v>a33k6h</v>
    <v>INX</v>
    <v>146</v>
  </rv>
  <rv s="2">
    <v>1</v>
    <v>S&amp;P 500</v>
    <v>Daily</v>
    <v>45716</v>
    <v>45716</v>
    <v>0</v>
    <v>1</v>
    <v>638762976000000000,638950677882965696,0</v>
    <v>0</v>
    <v>a33k6h</v>
    <v>INX</v>
    <v>147</v>
  </rv>
  <rv s="2">
    <v>1</v>
    <v>S&amp;P 500</v>
    <v>Daily</v>
    <v>45715</v>
    <v>45715</v>
    <v>0</v>
    <v>1</v>
    <v>638762112000000000,638950677881207871,0</v>
    <v>0</v>
    <v>a33k6h</v>
    <v>INX</v>
    <v>148</v>
  </rv>
  <rv s="2">
    <v>1</v>
    <v>S&amp;P 500</v>
    <v>Daily</v>
    <v>45714</v>
    <v>45714</v>
    <v>0</v>
    <v>1</v>
    <v>638761248000000000,638950677881358096,0</v>
    <v>0</v>
    <v>a33k6h</v>
    <v>INX</v>
    <v>149</v>
  </rv>
  <rv s="2">
    <v>1</v>
    <v>S&amp;P 500</v>
    <v>Daily</v>
    <v>45713</v>
    <v>45713</v>
    <v>0</v>
    <v>1</v>
    <v>638760384000000000,638950677881537930,0</v>
    <v>0</v>
    <v>a33k6h</v>
    <v>INX</v>
    <v>150</v>
  </rv>
  <rv s="2">
    <v>1</v>
    <v>S&amp;P 500</v>
    <v>Daily</v>
    <v>45712</v>
    <v>45712</v>
    <v>0</v>
    <v>1</v>
    <v>638759520000000000,638950677881687972,0</v>
    <v>0</v>
    <v>a33k6h</v>
    <v>INX</v>
    <v>151</v>
  </rv>
  <rv s="2">
    <v>1</v>
    <v>S&amp;P 500</v>
    <v>Daily</v>
    <v>45709</v>
    <v>45709</v>
    <v>0</v>
    <v>1</v>
    <v>638756928000000000,638950677881828004,0</v>
    <v>0</v>
    <v>a33k6h</v>
    <v>INX</v>
    <v>152</v>
  </rv>
  <rv s="2">
    <v>1</v>
    <v>S&amp;P 500</v>
    <v>Daily</v>
    <v>45708</v>
    <v>45708</v>
    <v>0</v>
    <v>1</v>
    <v>638756064000000000,638950677881978106,0</v>
    <v>0</v>
    <v>a33k6h</v>
    <v>INX</v>
    <v>153</v>
  </rv>
  <rv s="2">
    <v>1</v>
    <v>S&amp;P 500</v>
    <v>Daily</v>
    <v>45707</v>
    <v>45707</v>
    <v>0</v>
    <v>1</v>
    <v>638755200000000000,638950677882128067,0</v>
    <v>0</v>
    <v>a33k6h</v>
    <v>INX</v>
    <v>154</v>
  </rv>
  <rv s="2">
    <v>1</v>
    <v>S&amp;P 500</v>
    <v>Daily</v>
    <v>45706</v>
    <v>45706</v>
    <v>0</v>
    <v>1</v>
    <v>638754336000000000,638950677882278175,0</v>
    <v>0</v>
    <v>a33k6h</v>
    <v>INX</v>
    <v>155</v>
  </rv>
  <rv s="2">
    <v>1</v>
    <v>S&amp;P 500</v>
    <v>Daily</v>
    <v>45702</v>
    <v>45702</v>
    <v>0</v>
    <v>1</v>
    <v>638750880000000000,638950677882578164,0</v>
    <v>0</v>
    <v>a33k6h</v>
    <v>INX</v>
    <v>156</v>
  </rv>
  <rv s="2">
    <v>1</v>
    <v>S&amp;P 500</v>
    <v>Daily</v>
    <v>45701</v>
    <v>45701</v>
    <v>0</v>
    <v>1</v>
    <v>638750016000000000,638950677881920282,0</v>
    <v>0</v>
    <v>a33k6h</v>
    <v>INX</v>
    <v>157</v>
  </rv>
  <rv s="2">
    <v>1</v>
    <v>S&amp;P 500</v>
    <v>Daily</v>
    <v>45700</v>
    <v>45700</v>
    <v>0</v>
    <v>1</v>
    <v>638749152000000000,638950677882149364,0</v>
    <v>0</v>
    <v>a33k6h</v>
    <v>INX</v>
    <v>158</v>
  </rv>
  <rv s="2">
    <v>1</v>
    <v>S&amp;P 500</v>
    <v>Daily</v>
    <v>45699</v>
    <v>45699</v>
    <v>0</v>
    <v>1</v>
    <v>638748288000000000,638950677882369195,0</v>
    <v>0</v>
    <v>a33k6h</v>
    <v>INX</v>
    <v>159</v>
  </rv>
  <rv s="2">
    <v>1</v>
    <v>S&amp;P 500</v>
    <v>Daily</v>
    <v>45698</v>
    <v>45698</v>
    <v>0</v>
    <v>1</v>
    <v>638747424000000000,638950677882598210,0</v>
    <v>0</v>
    <v>a33k6h</v>
    <v>INX</v>
    <v>160</v>
  </rv>
  <rv s="2">
    <v>1</v>
    <v>S&amp;P 500</v>
    <v>Daily</v>
    <v>45695</v>
    <v>45695</v>
    <v>0</v>
    <v>1</v>
    <v>638744832000000000,638950677882837147,0</v>
    <v>0</v>
    <v>a33k6h</v>
    <v>INX</v>
    <v>161</v>
  </rv>
  <rv s="2">
    <v>1</v>
    <v>S&amp;P 500</v>
    <v>Daily</v>
    <v>45694</v>
    <v>45694</v>
    <v>0</v>
    <v>1</v>
    <v>638743968000000000,638950677883056187,0</v>
    <v>0</v>
    <v>a33k6h</v>
    <v>INX</v>
    <v>162</v>
  </rv>
  <rv s="2">
    <v>1</v>
    <v>S&amp;P 500</v>
    <v>Daily</v>
    <v>45693</v>
    <v>45693</v>
    <v>0</v>
    <v>1</v>
    <v>638743104000000000,638950677883284383,0</v>
    <v>0</v>
    <v>a33k6h</v>
    <v>INX</v>
    <v>163</v>
  </rv>
  <rv s="2">
    <v>1</v>
    <v>S&amp;P 500</v>
    <v>Daily</v>
    <v>45692</v>
    <v>45692</v>
    <v>0</v>
    <v>1</v>
    <v>638742240000000000,638950677883514165,0</v>
    <v>0</v>
    <v>a33k6h</v>
    <v>INX</v>
    <v>164</v>
  </rv>
  <rv s="2">
    <v>1</v>
    <v>S&amp;P 500</v>
    <v>Daily</v>
    <v>45691</v>
    <v>45691</v>
    <v>0</v>
    <v>1</v>
    <v>638741376000000000,638950677883743166,0</v>
    <v>0</v>
    <v>a33k6h</v>
    <v>INX</v>
    <v>165</v>
  </rv>
  <rv s="2">
    <v>1</v>
    <v>S&amp;P 500</v>
    <v>Daily</v>
    <v>45688</v>
    <v>45688</v>
    <v>0</v>
    <v>1</v>
    <v>638738784000000000,638950677883971266,0</v>
    <v>0</v>
    <v>a33k6h</v>
    <v>INX</v>
    <v>166</v>
  </rv>
  <rv s="2">
    <v>1</v>
    <v>S&amp;P 500</v>
    <v>Daily</v>
    <v>45687</v>
    <v>45687</v>
    <v>0</v>
    <v>1</v>
    <v>638737920000000000,638950677883300226,0</v>
    <v>0</v>
    <v>a33k6h</v>
    <v>INX</v>
    <v>167</v>
  </rv>
  <rv s="2">
    <v>1</v>
    <v>S&amp;P 500</v>
    <v>Daily</v>
    <v>45686</v>
    <v>45686</v>
    <v>0</v>
    <v>1</v>
    <v>638737056000000000,638950677883332390,0</v>
    <v>0</v>
    <v>a33k6h</v>
    <v>INX</v>
    <v>168</v>
  </rv>
  <rv s="2">
    <v>1</v>
    <v>S&amp;P 500</v>
    <v>Daily</v>
    <v>45685</v>
    <v>45685</v>
    <v>0</v>
    <v>1</v>
    <v>638736192000000000,638950677883356796,0</v>
    <v>0</v>
    <v>a33k6h</v>
    <v>INX</v>
    <v>169</v>
  </rv>
  <rv s="2">
    <v>1</v>
    <v>S&amp;P 500</v>
    <v>Daily</v>
    <v>45684</v>
    <v>45684</v>
    <v>0</v>
    <v>1</v>
    <v>638735328000000000,638950677883376710,0</v>
    <v>0</v>
    <v>a33k6h</v>
    <v>INX</v>
    <v>170</v>
  </rv>
  <rv s="2">
    <v>1</v>
    <v>S&amp;P 500</v>
    <v>Daily</v>
    <v>45681</v>
    <v>45681</v>
    <v>0</v>
    <v>1</v>
    <v>638732736000000000,638950677883396629,0</v>
    <v>0</v>
    <v>a33k6h</v>
    <v>INX</v>
    <v>171</v>
  </rv>
  <rv s="2">
    <v>1</v>
    <v>S&amp;P 500</v>
    <v>Daily</v>
    <v>45680</v>
    <v>45680</v>
    <v>0</v>
    <v>1</v>
    <v>638731872000000000,638950677883406584,0</v>
    <v>0</v>
    <v>a33k6h</v>
    <v>INX</v>
    <v>172</v>
  </rv>
  <rv s="2">
    <v>1</v>
    <v>S&amp;P 500</v>
    <v>Daily</v>
    <v>45679</v>
    <v>45679</v>
    <v>0</v>
    <v>1</v>
    <v>638731008000000000,638950677883429667,0</v>
    <v>0</v>
    <v>a33k6h</v>
    <v>INX</v>
    <v>173</v>
  </rv>
  <rv s="2">
    <v>1</v>
    <v>S&amp;P 500</v>
    <v>Daily</v>
    <v>45678</v>
    <v>45678</v>
    <v>0</v>
    <v>1</v>
    <v>638730144000000000,638950677883446414,0</v>
    <v>0</v>
    <v>a33k6h</v>
    <v>INX</v>
    <v>174</v>
  </rv>
  <rv s="2">
    <v>1</v>
    <v>S&amp;P 500</v>
    <v>Daily</v>
    <v>45674</v>
    <v>45674</v>
    <v>0</v>
    <v>1</v>
    <v>638726688000000000,638950677883476279,0</v>
    <v>0</v>
    <v>a33k6h</v>
    <v>INX</v>
    <v>175</v>
  </rv>
  <rv s="2">
    <v>1</v>
    <v>S&amp;P 500</v>
    <v>Daily</v>
    <v>45673</v>
    <v>45673</v>
    <v>0</v>
    <v>1</v>
    <v>638725824000000000,638950677886681910,0</v>
    <v>0</v>
    <v>a33k6h</v>
    <v>INX</v>
    <v>176</v>
  </rv>
  <rv s="2">
    <v>1</v>
    <v>S&amp;P 500</v>
    <v>Daily</v>
    <v>45672</v>
    <v>45672</v>
    <v>0</v>
    <v>1</v>
    <v>638724960000000000,638950677887182018,0</v>
    <v>0</v>
    <v>a33k6h</v>
    <v>INX</v>
    <v>177</v>
  </rv>
  <rv s="2">
    <v>1</v>
    <v>S&amp;P 500</v>
    <v>Daily</v>
    <v>45671</v>
    <v>45671</v>
    <v>0</v>
    <v>1</v>
    <v>638724096000000000,638950677887682118,0</v>
    <v>0</v>
    <v>a33k6h</v>
    <v>INX</v>
    <v>178</v>
  </rv>
  <rv s="2">
    <v>1</v>
    <v>S&amp;P 500</v>
    <v>Daily</v>
    <v>45670</v>
    <v>45670</v>
    <v>0</v>
    <v>1</v>
    <v>638723232000000000,638950677888182234,0</v>
    <v>0</v>
    <v>a33k6h</v>
    <v>INX</v>
    <v>179</v>
  </rv>
  <rv s="2">
    <v>1</v>
    <v>S&amp;P 500</v>
    <v>Daily</v>
    <v>45667</v>
    <v>45667</v>
    <v>0</v>
    <v>1</v>
    <v>638720640000000000,638950677888682345,0</v>
    <v>0</v>
    <v>a33k6h</v>
    <v>INX</v>
    <v>180</v>
  </rv>
  <rv s="2">
    <v>1</v>
    <v>S&amp;P 500</v>
    <v>Daily</v>
    <v>45665</v>
    <v>45665</v>
    <v>0</v>
    <v>1</v>
    <v>638718912000000000,638950677889732576,0</v>
    <v>0</v>
    <v>a33k6h</v>
    <v>INX</v>
    <v>181</v>
  </rv>
  <rv s="2">
    <v>1</v>
    <v>S&amp;P 500</v>
    <v>Daily</v>
    <v>45664</v>
    <v>45664</v>
    <v>0</v>
    <v>1</v>
    <v>638718048000000000,638950677890232686,0</v>
    <v>0</v>
    <v>a33k6h</v>
    <v>INX</v>
    <v>182</v>
  </rv>
  <rv s="2">
    <v>1</v>
    <v>S&amp;P 500</v>
    <v>Daily</v>
    <v>45663</v>
    <v>45663</v>
    <v>0</v>
    <v>1</v>
    <v>638717184000000000,638950677890732793,0</v>
    <v>0</v>
    <v>a33k6h</v>
    <v>INX</v>
    <v>183</v>
  </rv>
  <rv s="2">
    <v>1</v>
    <v>S&amp;P 500</v>
    <v>Daily</v>
    <v>45660</v>
    <v>45660</v>
    <v>0</v>
    <v>1</v>
    <v>638714592000000000,638950677891230229,0</v>
    <v>0</v>
    <v>a33k6h</v>
    <v>INX</v>
    <v>184</v>
  </rv>
  <rv s="2">
    <v>1</v>
    <v>S&amp;P 500</v>
    <v>Daily</v>
    <v>45659</v>
    <v>45659</v>
    <v>0</v>
    <v>1</v>
    <v>638713728000000000,638950677884069205,0</v>
    <v>0</v>
    <v>a33k6h</v>
    <v>INX</v>
    <v>185</v>
  </rv>
</rvData>
</file>

<file path=xl/richData/rdrichvaluestructure.xml><?xml version="1.0" encoding="utf-8"?>
<rvStructures xmlns="http://schemas.microsoft.com/office/spreadsheetml/2017/richdata" count="3">
  <s t="_formattednumber">
    <k n="_Format" t="spb"/>
  </s>
  <s t="_error">
    <k n="errorType" t="i"/>
    <k n="subType" t="i"/>
  </s>
  <s t="_stockhistorycache">
    <k n="_Format" t="spb"/>
    <k n="Symbol" t="s"/>
    <k n="Interval" t="s"/>
    <k n="StartDate" t="i"/>
    <k n="EndDate" t="i"/>
    <k n="f1904" t="b"/>
    <k n="fdcompat" t="b"/>
    <k n="etag" t="s"/>
    <k n="Date" t="a"/>
    <k n="EntityId" t="s"/>
    <k n="Instrument" t="s"/>
    <k n="Close" t="a"/>
  </s>
</rvStructures>
</file>

<file path=xl/richData/rdsupportingpropertybag.xml><?xml version="1.0" encoding="utf-8"?>
<supportingPropertyBags xmlns="http://schemas.microsoft.com/office/spreadsheetml/2017/richdata2">
  <spbData count="2">
    <spb s="0">
      <v>1</v>
    </spb>
    <spb s="1">
      <v>2</v>
      <v>1</v>
    </spb>
  </spbData>
</supportingPropertyBags>
</file>

<file path=xl/richData/rdsupportingpropertybagstructure.xml><?xml version="1.0" encoding="utf-8"?>
<spbStructures xmlns="http://schemas.microsoft.com/office/spreadsheetml/2017/richdata2" count="2">
  <s>
    <k n="_Self" t="i"/>
  </s>
  <s>
    <k n="Date" t="i"/>
    <k n="Close" t="i"/>
  </s>
</spbStructures>
</file>

<file path=xl/richData/richStyles.xml><?xml version="1.0" encoding="utf-8"?>
<richStyleSheet xmlns="http://schemas.microsoft.com/office/spreadsheetml/2017/richdata2" xmlns:mc="http://schemas.openxmlformats.org/markup-compatibility/2006" xmlns:x="http://schemas.openxmlformats.org/spreadsheetml/2006/main" mc:Ignorable="x">
  <dxfs count="2">
    <x:dxf>
      <x:numFmt numFmtId="19" formatCode="m/d/yyyy"/>
    </x:dxf>
    <x:dxf>
      <x:numFmt numFmtId="0" formatCode="General"/>
    </x:dxf>
  </dxfs>
  <richProperties>
    <rPr n="NumberFormat" t="s"/>
  </richProperties>
  <richStyles>
    <rSty dxfid="1">
      <rpv i="0">_([$$-en-US]* #,##0.00_);_([$$-en-US]* (#,##0.00);_([$$-en-US]* "-"??_);_(@_)</rpv>
    </rSty>
    <rSty dxfid="0"/>
  </richStyles>
</richStyleSheet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6EEB78-01EE-4CE8-A636-8CA1E1FC40DF}" name="Copper" displayName="Copper" ref="A1:G202" tableType="queryTable" totalsRowShown="0">
  <autoFilter ref="A1:G202" xr:uid="{066EEB78-01EE-4CE8-A636-8CA1E1FC40DF}"/>
  <tableColumns count="7">
    <tableColumn id="1" xr3:uid="{7DF7E6BE-BAFA-4DFC-8B06-3F76201C12A9}" uniqueName="1" name="Column1" queryTableFieldId="1" dataDxfId="6"/>
    <tableColumn id="2" xr3:uid="{922B55DF-EAAE-4C20-AE39-196F68E6820A}" uniqueName="2" name="Column2" queryTableFieldId="2" dataDxfId="5" dataCellStyle="Currency"/>
    <tableColumn id="3" xr3:uid="{70F2D27C-8D2D-4600-89D4-17006295791F}" uniqueName="3" name="Column3" queryTableFieldId="3" dataDxfId="4" dataCellStyle="Currency"/>
    <tableColumn id="4" xr3:uid="{9D2C0252-785A-4B1C-A407-C1F06ED55F3E}" uniqueName="4" name="Column4" queryTableFieldId="4" dataDxfId="3"/>
    <tableColumn id="7" xr3:uid="{AD9C6624-B091-4E09-BD44-519CB064EC1C}" uniqueName="7" name="Column43" queryTableFieldId="7" dataDxfId="2"/>
    <tableColumn id="6" xr3:uid="{8678CCC7-D87C-4548-867F-0FF648D4B198}" uniqueName="6" name="Column42" queryTableFieldId="6" dataDxfId="1"/>
    <tableColumn id="5" xr3:uid="{8EBBD14D-C91C-424E-A2C3-02D4451FC70E}" uniqueName="5" name="Column5" queryTableFieldId="5" dataDxfId="0" dataCellStyle="Comm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E3FFB-4F33-4165-82E7-8AE9862C642B}">
  <dimension ref="A1:T202"/>
  <sheetViews>
    <sheetView showGridLines="0" topLeftCell="D1" workbookViewId="0">
      <selection activeCell="P17" sqref="P17"/>
    </sheetView>
  </sheetViews>
  <sheetFormatPr defaultRowHeight="14.4" x14ac:dyDescent="0.3"/>
  <cols>
    <col min="1" max="1" width="17.44140625" bestFit="1" customWidth="1"/>
    <col min="2" max="2" width="25.109375" style="6" bestFit="1" customWidth="1"/>
    <col min="3" max="3" width="18.5546875" style="6" bestFit="1" customWidth="1"/>
    <col min="4" max="4" width="15.77734375" style="6" bestFit="1" customWidth="1"/>
    <col min="5" max="5" width="9.5546875" style="6" bestFit="1" customWidth="1"/>
    <col min="6" max="6" width="11.77734375" style="2" bestFit="1" customWidth="1"/>
    <col min="7" max="7" width="9.88671875" style="9" bestFit="1" customWidth="1"/>
    <col min="8" max="8" width="10.109375" bestFit="1" customWidth="1"/>
    <col min="9" max="9" width="13.21875" customWidth="1"/>
    <col min="10" max="10" width="13.21875" style="4" customWidth="1"/>
    <col min="11" max="12" width="13.21875" customWidth="1"/>
    <col min="13" max="13" width="13.21875" style="13" customWidth="1"/>
    <col min="16" max="16" width="19.33203125" customWidth="1"/>
    <col min="17" max="20" width="11.33203125" customWidth="1"/>
  </cols>
  <sheetData>
    <row r="1" spans="1:20" ht="15" thickBot="1" x14ac:dyDescent="0.35">
      <c r="A1" t="s">
        <v>0</v>
      </c>
      <c r="B1" s="6" t="s">
        <v>1</v>
      </c>
      <c r="C1" s="6" t="s">
        <v>2</v>
      </c>
      <c r="D1" s="6" t="s">
        <v>3</v>
      </c>
      <c r="E1" s="6" t="s">
        <v>728</v>
      </c>
      <c r="F1" s="2" t="s">
        <v>725</v>
      </c>
      <c r="G1" s="9" t="s">
        <v>724</v>
      </c>
    </row>
    <row r="2" spans="1:20" ht="28.8" x14ac:dyDescent="0.3">
      <c r="A2" s="1" t="s">
        <v>4</v>
      </c>
      <c r="B2" s="3" t="s">
        <v>5</v>
      </c>
      <c r="C2" s="3" t="s">
        <v>6</v>
      </c>
      <c r="D2" s="3" t="s">
        <v>7</v>
      </c>
      <c r="E2" s="3"/>
      <c r="F2" s="2" t="s">
        <v>726</v>
      </c>
      <c r="G2" s="9" t="s">
        <v>727</v>
      </c>
      <c r="I2" s="14" t="s">
        <v>726</v>
      </c>
      <c r="J2" s="15" t="s">
        <v>727</v>
      </c>
      <c r="K2" s="14" t="s">
        <v>729</v>
      </c>
      <c r="L2" s="14" t="s">
        <v>6</v>
      </c>
      <c r="M2" s="16" t="s">
        <v>7</v>
      </c>
      <c r="P2" s="17"/>
      <c r="Q2" s="18" t="s">
        <v>727</v>
      </c>
      <c r="R2" s="19" t="s">
        <v>729</v>
      </c>
      <c r="S2" s="19" t="s">
        <v>6</v>
      </c>
      <c r="T2" s="20" t="s">
        <v>7</v>
      </c>
    </row>
    <row r="3" spans="1:20" x14ac:dyDescent="0.3">
      <c r="A3" s="2" t="s">
        <v>8</v>
      </c>
      <c r="B3" s="8" t="s">
        <v>9</v>
      </c>
      <c r="C3" s="7" t="s">
        <v>10</v>
      </c>
      <c r="D3" s="3" t="s">
        <v>11</v>
      </c>
      <c r="E3" s="3"/>
      <c r="F3" s="2">
        <f>DATEVALUE(SUBSTITUTE(A3,".",""))</f>
        <v>45932</v>
      </c>
      <c r="G3" s="9" cm="1" vm="1">
        <f t="array" aca="1" ref="G3" ca="1">_xlfn.STOCKHISTORY($G$2,Copper[[#This Row],[Column42]],Copper[[#This Row],[Column42]],0,0,1)</f>
        <v>6715.35</v>
      </c>
      <c r="H3" s="10"/>
      <c r="I3" s="11">
        <f>IFERROR(DATEVALUE(SUBSTITUTE(A3,".","")),I4)</f>
        <v>45932</v>
      </c>
      <c r="J3" s="12" cm="1" vm="1">
        <f t="array" aca="1" ref="J3" ca="1">IFERROR(_xlfn.STOCKHISTORY($J$2,I3,I3,0,0,1)," ")</f>
        <v>6715.35</v>
      </c>
      <c r="K3" s="5">
        <f>IFERROR(VALUE(SUBSTITUTE(SUBSTITUTE(B3,".",""),",","."))*1000," ")</f>
        <v>10455</v>
      </c>
      <c r="L3" s="5">
        <f t="shared" ref="L3:M3" si="0">IFERROR(VALUE(SUBSTITUTE(SUBSTITUTE(C3,".",""),",","."))*1000," ")</f>
        <v>10480</v>
      </c>
      <c r="M3" s="13">
        <f t="shared" si="0"/>
        <v>140950</v>
      </c>
      <c r="P3" s="21" t="str" cm="1">
        <f t="array" ref="P3:P6">TRANSPOSE(Q2:T2)</f>
        <v>S&amp;P 500</v>
      </c>
      <c r="Q3" s="22">
        <v>1</v>
      </c>
      <c r="R3" s="23">
        <f ca="1">CORREL($J3:$J202,K3:K202)</f>
        <v>0.52879005820662517</v>
      </c>
      <c r="S3" s="23">
        <f ca="1">CORREL($J3:$J202,L3:L202)</f>
        <v>0.61349061036093089</v>
      </c>
      <c r="T3" s="24">
        <f ca="1">CORREL($J3:$J202,M3:M202)</f>
        <v>-0.48332830966876561</v>
      </c>
    </row>
    <row r="4" spans="1:20" x14ac:dyDescent="0.3">
      <c r="A4" s="1" t="s">
        <v>12</v>
      </c>
      <c r="B4" s="8" t="s">
        <v>13</v>
      </c>
      <c r="C4" s="7" t="s">
        <v>14</v>
      </c>
      <c r="D4" s="3" t="s">
        <v>15</v>
      </c>
      <c r="E4" s="3"/>
      <c r="F4" s="2">
        <f t="shared" ref="F4:F67" si="1">DATEVALUE(SUBSTITUTE(A4,".",""))</f>
        <v>45931</v>
      </c>
      <c r="G4" s="9" cm="1" vm="2">
        <f t="array" aca="1" ref="G4" ca="1">_xlfn.STOCKHISTORY($G$2,Copper[[#This Row],[Column42]],Copper[[#This Row],[Column42]],0,0,1)</f>
        <v>6711.2</v>
      </c>
      <c r="H4" s="2"/>
      <c r="I4" s="11">
        <f t="shared" ref="I4:I67" si="2">IFERROR(DATEVALUE(SUBSTITUTE(A4,".","")),I5)</f>
        <v>45931</v>
      </c>
      <c r="J4" s="12" cm="1" vm="2">
        <f t="array" aca="1" ref="J4" ca="1">IFERROR(_xlfn.STOCKHISTORY($J$2,I4,I4,0,0,1),J6)</f>
        <v>6711.2</v>
      </c>
      <c r="K4" s="5">
        <f>IFERROR(VALUE(SUBSTITUTE(SUBSTITUTE(B4,".",""),",","."))*1000,K6)</f>
        <v>10263</v>
      </c>
      <c r="L4" s="5">
        <f t="shared" ref="L4:M4" si="3">IFERROR(VALUE(SUBSTITUTE(SUBSTITUTE(C4,".",""),",","."))*1000,L6)</f>
        <v>10308</v>
      </c>
      <c r="M4" s="13">
        <f t="shared" si="3"/>
        <v>141725</v>
      </c>
      <c r="P4" s="21" t="str">
        <v>LME Copper Cash</v>
      </c>
      <c r="Q4" s="22"/>
      <c r="R4" s="22">
        <v>1</v>
      </c>
      <c r="S4" s="25">
        <f>CORREL(K3:K202,L3:L202)</f>
        <v>0.97486656986680253</v>
      </c>
      <c r="T4" s="26">
        <f>CORREL(K3:K202,M3:M202)</f>
        <v>-0.69161824659209359</v>
      </c>
    </row>
    <row r="5" spans="1:20" x14ac:dyDescent="0.3">
      <c r="A5" s="1" t="s">
        <v>4</v>
      </c>
      <c r="B5" s="1" t="s">
        <v>5</v>
      </c>
      <c r="C5" s="1" t="s">
        <v>6</v>
      </c>
      <c r="D5" s="1" t="s">
        <v>7</v>
      </c>
      <c r="E5" s="1"/>
      <c r="F5" s="2" t="e">
        <f t="shared" si="1"/>
        <v>#VALUE!</v>
      </c>
      <c r="G5" s="1" t="e" cm="1">
        <f t="array" ref="G5">_xlfn.STOCKHISTORY($G$2,Copper[[#This Row],[Column42]],Copper[[#This Row],[Column42]],0,0,1)</f>
        <v>#VALUE!</v>
      </c>
      <c r="H5" s="2"/>
      <c r="I5" s="11">
        <f t="shared" si="2"/>
        <v>45930</v>
      </c>
      <c r="J5" s="12" cm="1" vm="3">
        <f t="array" aca="1" ref="J5" ca="1">IFERROR(_xlfn.STOCKHISTORY($J$2,I5,I5,0,0,1),J7)</f>
        <v>6688.46</v>
      </c>
      <c r="K5" s="5">
        <f t="shared" ref="K5:K68" si="4">IFERROR(VALUE(SUBSTITUTE(SUBSTITUTE(B5,".",""),",","."))*1000,K7)</f>
        <v>10233</v>
      </c>
      <c r="L5" s="5">
        <f t="shared" ref="L5:L68" si="5">IFERROR(VALUE(SUBSTITUTE(SUBSTITUTE(C5,".",""),",","."))*1000,L7)</f>
        <v>10275</v>
      </c>
      <c r="M5" s="13">
        <f t="shared" ref="M5:M68" si="6">IFERROR(VALUE(SUBSTITUTE(SUBSTITUTE(D5,".",""),",","."))*1000,M7)</f>
        <v>143900</v>
      </c>
      <c r="P5" s="21" t="str">
        <v>LME Copper 3-month</v>
      </c>
      <c r="Q5" s="22"/>
      <c r="R5" s="22"/>
      <c r="S5" s="22">
        <v>1</v>
      </c>
      <c r="T5" s="26">
        <f>CORREL(L3:L202,M3:M202)</f>
        <v>-0.6221924798289955</v>
      </c>
    </row>
    <row r="6" spans="1:20" ht="15" thickBot="1" x14ac:dyDescent="0.35">
      <c r="A6" s="1" t="s">
        <v>16</v>
      </c>
      <c r="B6" s="7" t="s">
        <v>17</v>
      </c>
      <c r="C6" s="7" t="s">
        <v>18</v>
      </c>
      <c r="D6" s="3" t="s">
        <v>19</v>
      </c>
      <c r="E6" s="3"/>
      <c r="F6" s="2">
        <f t="shared" si="1"/>
        <v>45930</v>
      </c>
      <c r="G6" s="9" cm="1" vm="3">
        <f t="array" aca="1" ref="G6" ca="1">_xlfn.STOCKHISTORY($G$2,Copper[[#This Row],[Column42]],Copper[[#This Row],[Column42]],0,0,1)</f>
        <v>6688.46</v>
      </c>
      <c r="H6" s="2"/>
      <c r="I6" s="11">
        <f t="shared" si="2"/>
        <v>45930</v>
      </c>
      <c r="J6" s="12" cm="1" vm="3">
        <f t="array" aca="1" ref="J6" ca="1">IFERROR(_xlfn.STOCKHISTORY($J$2,I6,I6,0,0,1),J8)</f>
        <v>6688.46</v>
      </c>
      <c r="K6" s="5">
        <f t="shared" si="4"/>
        <v>10300</v>
      </c>
      <c r="L6" s="5">
        <f t="shared" si="5"/>
        <v>10332</v>
      </c>
      <c r="M6" s="13">
        <f t="shared" si="6"/>
        <v>143400</v>
      </c>
      <c r="P6" s="27" t="str">
        <v>LME Copper stock</v>
      </c>
      <c r="Q6" s="28"/>
      <c r="R6" s="28"/>
      <c r="S6" s="28"/>
      <c r="T6" s="29">
        <v>1</v>
      </c>
    </row>
    <row r="7" spans="1:20" x14ac:dyDescent="0.3">
      <c r="A7" s="1" t="s">
        <v>20</v>
      </c>
      <c r="B7" s="7" t="s">
        <v>21</v>
      </c>
      <c r="C7" s="7" t="s">
        <v>22</v>
      </c>
      <c r="D7" s="3" t="s">
        <v>23</v>
      </c>
      <c r="E7" s="3"/>
      <c r="F7" s="2">
        <f t="shared" si="1"/>
        <v>45929</v>
      </c>
      <c r="G7" s="9" cm="1" vm="4">
        <f t="array" aca="1" ref="G7" ca="1">_xlfn.STOCKHISTORY($G$2,Copper[[#This Row],[Column42]],Copper[[#This Row],[Column42]],0,0,1)</f>
        <v>6661.21</v>
      </c>
      <c r="H7" s="2"/>
      <c r="I7" s="11">
        <f t="shared" si="2"/>
        <v>45929</v>
      </c>
      <c r="J7" s="12" cm="1" vm="4">
        <f t="array" aca="1" ref="J7" ca="1">IFERROR(_xlfn.STOCKHISTORY($J$2,I7,I7,0,0,1),J9)</f>
        <v>6661.21</v>
      </c>
      <c r="K7" s="5">
        <f t="shared" si="4"/>
        <v>10233</v>
      </c>
      <c r="L7" s="5">
        <f t="shared" si="5"/>
        <v>10275</v>
      </c>
      <c r="M7" s="13">
        <f t="shared" si="6"/>
        <v>143900</v>
      </c>
    </row>
    <row r="8" spans="1:20" x14ac:dyDescent="0.3">
      <c r="A8" s="1" t="s">
        <v>24</v>
      </c>
      <c r="B8" s="7" t="s">
        <v>25</v>
      </c>
      <c r="C8" s="7" t="s">
        <v>26</v>
      </c>
      <c r="D8" s="3" t="s">
        <v>27</v>
      </c>
      <c r="E8" s="3"/>
      <c r="F8" s="2">
        <f t="shared" si="1"/>
        <v>45926</v>
      </c>
      <c r="G8" s="9" cm="1" vm="5">
        <f t="array" aca="1" ref="G8" ca="1">_xlfn.STOCKHISTORY($G$2,Copper[[#This Row],[Column42]],Copper[[#This Row],[Column42]],0,0,1)</f>
        <v>6643.7</v>
      </c>
      <c r="I8" s="11">
        <f t="shared" si="2"/>
        <v>45926</v>
      </c>
      <c r="J8" s="12" cm="1" vm="5">
        <f t="array" aca="1" ref="J8" ca="1">IFERROR(_xlfn.STOCKHISTORY($J$2,I8,I8,0,0,1),J10)</f>
        <v>6643.7</v>
      </c>
      <c r="K8" s="5">
        <f t="shared" si="4"/>
        <v>10125.5</v>
      </c>
      <c r="L8" s="5">
        <f t="shared" si="5"/>
        <v>10193</v>
      </c>
      <c r="M8" s="13">
        <f t="shared" si="6"/>
        <v>144400</v>
      </c>
    </row>
    <row r="9" spans="1:20" x14ac:dyDescent="0.3">
      <c r="A9" s="1" t="s">
        <v>28</v>
      </c>
      <c r="B9" s="7" t="s">
        <v>29</v>
      </c>
      <c r="C9" s="7" t="s">
        <v>30</v>
      </c>
      <c r="D9" s="3" t="s">
        <v>31</v>
      </c>
      <c r="E9" s="3"/>
      <c r="F9" s="2">
        <f t="shared" si="1"/>
        <v>45925</v>
      </c>
      <c r="G9" s="9" cm="1" vm="6">
        <f t="array" aca="1" ref="G9" ca="1">_xlfn.STOCKHISTORY($G$2,Copper[[#This Row],[Column42]],Copper[[#This Row],[Column42]],0,0,1)</f>
        <v>6604.72</v>
      </c>
      <c r="I9" s="11">
        <f t="shared" si="2"/>
        <v>45925</v>
      </c>
      <c r="J9" s="12" cm="1" vm="6">
        <f t="array" aca="1" ref="J9" ca="1">IFERROR(_xlfn.STOCKHISTORY($J$2,I9,I9,0,0,1),J11)</f>
        <v>6604.72</v>
      </c>
      <c r="K9" s="5">
        <f t="shared" si="4"/>
        <v>10312</v>
      </c>
      <c r="L9" s="5">
        <f t="shared" si="5"/>
        <v>10325</v>
      </c>
      <c r="M9" s="13">
        <f t="shared" si="6"/>
        <v>144425</v>
      </c>
    </row>
    <row r="10" spans="1:20" x14ac:dyDescent="0.3">
      <c r="A10" s="1" t="s">
        <v>32</v>
      </c>
      <c r="B10" s="7" t="s">
        <v>33</v>
      </c>
      <c r="C10" s="7" t="s">
        <v>34</v>
      </c>
      <c r="D10" s="3" t="s">
        <v>35</v>
      </c>
      <c r="E10" s="3"/>
      <c r="F10" s="2">
        <f t="shared" si="1"/>
        <v>45924</v>
      </c>
      <c r="G10" s="9" cm="1" vm="7">
        <f t="array" aca="1" ref="G10" ca="1">_xlfn.STOCKHISTORY($G$2,Copper[[#This Row],[Column42]],Copper[[#This Row],[Column42]],0,0,1)</f>
        <v>6637.97</v>
      </c>
      <c r="I10" s="11">
        <f t="shared" si="2"/>
        <v>45924</v>
      </c>
      <c r="J10" s="12" cm="1" vm="7">
        <f t="array" aca="1" ref="J10" ca="1">IFERROR(_xlfn.STOCKHISTORY($J$2,I10,I10,0,0,1),J12)</f>
        <v>6637.97</v>
      </c>
      <c r="K10" s="5">
        <f t="shared" si="4"/>
        <v>9862</v>
      </c>
      <c r="L10" s="5">
        <f t="shared" si="5"/>
        <v>9937</v>
      </c>
      <c r="M10" s="13">
        <f t="shared" si="6"/>
        <v>144775</v>
      </c>
    </row>
    <row r="11" spans="1:20" x14ac:dyDescent="0.3">
      <c r="A11" s="1" t="s">
        <v>36</v>
      </c>
      <c r="B11" s="7" t="s">
        <v>37</v>
      </c>
      <c r="C11" s="7" t="s">
        <v>38</v>
      </c>
      <c r="D11" s="3" t="s">
        <v>39</v>
      </c>
      <c r="E11" s="3"/>
      <c r="F11" s="2">
        <f t="shared" si="1"/>
        <v>45923</v>
      </c>
      <c r="G11" s="9" cm="1" vm="8">
        <f t="array" aca="1" ref="G11" ca="1">_xlfn.STOCKHISTORY($G$2,Copper[[#This Row],[Column42]],Copper[[#This Row],[Column42]],0,0,1)</f>
        <v>6656.92</v>
      </c>
      <c r="I11" s="11">
        <f t="shared" si="2"/>
        <v>45923</v>
      </c>
      <c r="J11" s="12" cm="1" vm="8">
        <f t="array" aca="1" ref="J11" ca="1">IFERROR(_xlfn.STOCKHISTORY($J$2,I11,I11,0,0,1),J13)</f>
        <v>6656.92</v>
      </c>
      <c r="K11" s="5">
        <f t="shared" si="4"/>
        <v>9900</v>
      </c>
      <c r="L11" s="5">
        <f t="shared" si="5"/>
        <v>9978</v>
      </c>
      <c r="M11" s="13">
        <f t="shared" si="6"/>
        <v>144975</v>
      </c>
    </row>
    <row r="12" spans="1:20" x14ac:dyDescent="0.3">
      <c r="A12" s="1" t="s">
        <v>40</v>
      </c>
      <c r="B12" s="7" t="s">
        <v>41</v>
      </c>
      <c r="C12" s="7" t="s">
        <v>42</v>
      </c>
      <c r="D12" s="3" t="s">
        <v>43</v>
      </c>
      <c r="E12" s="3"/>
      <c r="F12" s="2">
        <f t="shared" si="1"/>
        <v>45922</v>
      </c>
      <c r="G12" s="9" cm="1" vm="9">
        <f t="array" aca="1" ref="G12" ca="1">_xlfn.STOCKHISTORY($G$2,Copper[[#This Row],[Column42]],Copper[[#This Row],[Column42]],0,0,1)</f>
        <v>6693.75</v>
      </c>
      <c r="I12" s="11">
        <f t="shared" si="2"/>
        <v>45922</v>
      </c>
      <c r="J12" s="12" cm="1" vm="9">
        <f t="array" aca="1" ref="J12" ca="1">IFERROR(_xlfn.STOCKHISTORY($J$2,I12,I12,0,0,1),J14)</f>
        <v>6693.75</v>
      </c>
      <c r="K12" s="5">
        <f t="shared" si="4"/>
        <v>9921.5</v>
      </c>
      <c r="L12" s="5">
        <f t="shared" si="5"/>
        <v>9998</v>
      </c>
      <c r="M12" s="13">
        <f t="shared" si="6"/>
        <v>145375</v>
      </c>
    </row>
    <row r="13" spans="1:20" x14ac:dyDescent="0.3">
      <c r="A13" s="1" t="s">
        <v>44</v>
      </c>
      <c r="B13" s="7" t="s">
        <v>45</v>
      </c>
      <c r="C13" s="7" t="s">
        <v>46</v>
      </c>
      <c r="D13" s="3" t="s">
        <v>47</v>
      </c>
      <c r="E13" s="3"/>
      <c r="F13" s="2">
        <f t="shared" si="1"/>
        <v>45919</v>
      </c>
      <c r="G13" s="9" cm="1" vm="10">
        <f t="array" aca="1" ref="G13" ca="1">_xlfn.STOCKHISTORY($G$2,Copper[[#This Row],[Column42]],Copper[[#This Row],[Column42]],0,0,1)</f>
        <v>6664.36</v>
      </c>
      <c r="I13" s="11">
        <f t="shared" si="2"/>
        <v>45919</v>
      </c>
      <c r="J13" s="12" cm="1" vm="10">
        <f t="array" aca="1" ref="J13" ca="1">IFERROR(_xlfn.STOCKHISTORY($J$2,I13,I13,0,0,1),J15)</f>
        <v>6664.36</v>
      </c>
      <c r="K13" s="5">
        <f t="shared" si="4"/>
        <v>9904</v>
      </c>
      <c r="L13" s="5">
        <f t="shared" si="5"/>
        <v>9983</v>
      </c>
      <c r="M13" s="13">
        <f t="shared" si="6"/>
        <v>147650</v>
      </c>
    </row>
    <row r="14" spans="1:20" x14ac:dyDescent="0.3">
      <c r="A14" s="1" t="s">
        <v>48</v>
      </c>
      <c r="B14" s="7" t="s">
        <v>49</v>
      </c>
      <c r="C14" s="7" t="s">
        <v>50</v>
      </c>
      <c r="D14" s="3" t="s">
        <v>51</v>
      </c>
      <c r="E14" s="3"/>
      <c r="F14" s="2">
        <f t="shared" si="1"/>
        <v>45918</v>
      </c>
      <c r="G14" s="9" cm="1" vm="11">
        <f t="array" aca="1" ref="G14" ca="1">_xlfn.STOCKHISTORY($G$2,Copper[[#This Row],[Column42]],Copper[[#This Row],[Column42]],0,0,1)</f>
        <v>6631.96</v>
      </c>
      <c r="I14" s="11">
        <f t="shared" si="2"/>
        <v>45918</v>
      </c>
      <c r="J14" s="12" cm="1" vm="11">
        <f t="array" aca="1" ref="J14" ca="1">IFERROR(_xlfn.STOCKHISTORY($J$2,I14,I14,0,0,1),J16)</f>
        <v>6631.96</v>
      </c>
      <c r="K14" s="5">
        <f t="shared" si="4"/>
        <v>9895</v>
      </c>
      <c r="L14" s="5">
        <f t="shared" si="5"/>
        <v>9968</v>
      </c>
      <c r="M14" s="13">
        <f t="shared" si="6"/>
        <v>148875</v>
      </c>
    </row>
    <row r="15" spans="1:20" x14ac:dyDescent="0.3">
      <c r="A15" s="1" t="s">
        <v>52</v>
      </c>
      <c r="B15" s="7" t="s">
        <v>53</v>
      </c>
      <c r="C15" s="7" t="s">
        <v>54</v>
      </c>
      <c r="D15" s="3" t="s">
        <v>55</v>
      </c>
      <c r="E15" s="3"/>
      <c r="F15" s="2">
        <f t="shared" si="1"/>
        <v>45917</v>
      </c>
      <c r="G15" s="9" cm="1" vm="12">
        <f t="array" aca="1" ref="G15" ca="1">_xlfn.STOCKHISTORY($G$2,Copper[[#This Row],[Column42]],Copper[[#This Row],[Column42]],0,0,1)</f>
        <v>6600.35</v>
      </c>
      <c r="I15" s="11">
        <f t="shared" si="2"/>
        <v>45917</v>
      </c>
      <c r="J15" s="12" cm="1" vm="12">
        <f t="array" aca="1" ref="J15" ca="1">IFERROR(_xlfn.STOCKHISTORY($J$2,I15,I15,0,0,1),J17)</f>
        <v>6600.35</v>
      </c>
      <c r="K15" s="5">
        <f t="shared" si="4"/>
        <v>9894</v>
      </c>
      <c r="L15" s="5">
        <f t="shared" si="5"/>
        <v>9964</v>
      </c>
      <c r="M15" s="13">
        <f t="shared" si="6"/>
        <v>149775</v>
      </c>
    </row>
    <row r="16" spans="1:20" x14ac:dyDescent="0.3">
      <c r="A16" s="1" t="s">
        <v>56</v>
      </c>
      <c r="B16" s="7" t="s">
        <v>57</v>
      </c>
      <c r="C16" s="7" t="s">
        <v>58</v>
      </c>
      <c r="D16" s="3" t="s">
        <v>59</v>
      </c>
      <c r="E16" s="3"/>
      <c r="F16" s="2">
        <f t="shared" si="1"/>
        <v>45916</v>
      </c>
      <c r="G16" s="9" cm="1" vm="13">
        <f t="array" aca="1" ref="G16" ca="1">_xlfn.STOCKHISTORY($G$2,Copper[[#This Row],[Column42]],Copper[[#This Row],[Column42]],0,0,1)</f>
        <v>6606.76</v>
      </c>
      <c r="I16" s="11">
        <f t="shared" si="2"/>
        <v>45916</v>
      </c>
      <c r="J16" s="12" cm="1" vm="13">
        <f t="array" aca="1" ref="J16" ca="1">IFERROR(_xlfn.STOCKHISTORY($J$2,I16,I16,0,0,1),J18)</f>
        <v>6606.76</v>
      </c>
      <c r="K16" s="5">
        <f t="shared" si="4"/>
        <v>10071.5</v>
      </c>
      <c r="L16" s="5">
        <f t="shared" si="5"/>
        <v>10145</v>
      </c>
      <c r="M16" s="13">
        <f t="shared" si="6"/>
        <v>150950</v>
      </c>
    </row>
    <row r="17" spans="1:13" x14ac:dyDescent="0.3">
      <c r="A17" s="1" t="s">
        <v>60</v>
      </c>
      <c r="B17" s="7" t="s">
        <v>61</v>
      </c>
      <c r="C17" s="7" t="s">
        <v>62</v>
      </c>
      <c r="D17" s="3" t="s">
        <v>63</v>
      </c>
      <c r="E17" s="3"/>
      <c r="F17" s="2">
        <f t="shared" si="1"/>
        <v>45915</v>
      </c>
      <c r="G17" s="9" cm="1" vm="14">
        <f t="array" aca="1" ref="G17" ca="1">_xlfn.STOCKHISTORY($G$2,Copper[[#This Row],[Column42]],Copper[[#This Row],[Column42]],0,0,1)</f>
        <v>6615.28</v>
      </c>
      <c r="I17" s="11">
        <f t="shared" si="2"/>
        <v>45915</v>
      </c>
      <c r="J17" s="12" cm="1" vm="14">
        <f t="array" aca="1" ref="J17" ca="1">IFERROR(_xlfn.STOCKHISTORY($J$2,I17,I17,0,0,1),J19)</f>
        <v>6615.28</v>
      </c>
      <c r="K17" s="5">
        <f t="shared" si="4"/>
        <v>9986</v>
      </c>
      <c r="L17" s="5">
        <f t="shared" si="5"/>
        <v>10073.5</v>
      </c>
      <c r="M17" s="13">
        <f t="shared" si="6"/>
        <v>152625</v>
      </c>
    </row>
    <row r="18" spans="1:13" x14ac:dyDescent="0.3">
      <c r="A18" s="1" t="s">
        <v>64</v>
      </c>
      <c r="B18" s="7" t="s">
        <v>65</v>
      </c>
      <c r="C18" s="7" t="s">
        <v>66</v>
      </c>
      <c r="D18" s="3" t="s">
        <v>67</v>
      </c>
      <c r="E18" s="3"/>
      <c r="F18" s="2">
        <f t="shared" si="1"/>
        <v>45912</v>
      </c>
      <c r="G18" s="9" cm="1" vm="15">
        <f t="array" aca="1" ref="G18" ca="1">_xlfn.STOCKHISTORY($G$2,Copper[[#This Row],[Column42]],Copper[[#This Row],[Column42]],0,0,1)</f>
        <v>6584.29</v>
      </c>
      <c r="I18" s="11">
        <f t="shared" si="2"/>
        <v>45912</v>
      </c>
      <c r="J18" s="12" cm="1" vm="15">
        <f t="array" aca="1" ref="J18" ca="1">IFERROR(_xlfn.STOCKHISTORY($J$2,I18,I18,0,0,1),J20)</f>
        <v>6584.29</v>
      </c>
      <c r="K18" s="5">
        <f t="shared" si="4"/>
        <v>10004.5</v>
      </c>
      <c r="L18" s="5">
        <f t="shared" si="5"/>
        <v>10070</v>
      </c>
      <c r="M18" s="13">
        <f t="shared" si="6"/>
        <v>153950</v>
      </c>
    </row>
    <row r="19" spans="1:13" x14ac:dyDescent="0.3">
      <c r="A19" s="1" t="s">
        <v>68</v>
      </c>
      <c r="B19" s="7" t="s">
        <v>69</v>
      </c>
      <c r="C19" s="7" t="s">
        <v>70</v>
      </c>
      <c r="D19" s="3" t="s">
        <v>71</v>
      </c>
      <c r="E19" s="3"/>
      <c r="F19" s="2">
        <f t="shared" si="1"/>
        <v>45911</v>
      </c>
      <c r="G19" s="9" cm="1" vm="16">
        <f t="array" aca="1" ref="G19" ca="1">_xlfn.STOCKHISTORY($G$2,Copper[[#This Row],[Column42]],Copper[[#This Row],[Column42]],0,0,1)</f>
        <v>6587.47</v>
      </c>
      <c r="I19" s="11">
        <f t="shared" si="2"/>
        <v>45911</v>
      </c>
      <c r="J19" s="12" cm="1" vm="16">
        <f t="array" aca="1" ref="J19" ca="1">IFERROR(_xlfn.STOCKHISTORY($J$2,I19,I19,0,0,1),J21)</f>
        <v>6587.47</v>
      </c>
      <c r="K19" s="5">
        <f t="shared" si="4"/>
        <v>9926</v>
      </c>
      <c r="L19" s="5">
        <f t="shared" si="5"/>
        <v>9984</v>
      </c>
      <c r="M19" s="13">
        <f t="shared" si="6"/>
        <v>154175</v>
      </c>
    </row>
    <row r="20" spans="1:13" x14ac:dyDescent="0.3">
      <c r="A20" s="1" t="s">
        <v>72</v>
      </c>
      <c r="B20" s="7" t="s">
        <v>73</v>
      </c>
      <c r="C20" s="7" t="s">
        <v>74</v>
      </c>
      <c r="D20" s="3" t="s">
        <v>75</v>
      </c>
      <c r="E20" s="3"/>
      <c r="F20" s="2">
        <f t="shared" si="1"/>
        <v>45910</v>
      </c>
      <c r="G20" s="9" cm="1" vm="17">
        <f t="array" aca="1" ref="G20" ca="1">_xlfn.STOCKHISTORY($G$2,Copper[[#This Row],[Column42]],Copper[[#This Row],[Column42]],0,0,1)</f>
        <v>6532.04</v>
      </c>
      <c r="I20" s="11">
        <f t="shared" si="2"/>
        <v>45910</v>
      </c>
      <c r="J20" s="12" cm="1" vm="17">
        <f t="array" aca="1" ref="J20" ca="1">IFERROR(_xlfn.STOCKHISTORY($J$2,I20,I20,0,0,1),J22)</f>
        <v>6532.04</v>
      </c>
      <c r="K20" s="5">
        <f t="shared" si="4"/>
        <v>9847</v>
      </c>
      <c r="L20" s="5">
        <f t="shared" si="5"/>
        <v>9930</v>
      </c>
      <c r="M20" s="13">
        <f t="shared" si="6"/>
        <v>155050</v>
      </c>
    </row>
    <row r="21" spans="1:13" x14ac:dyDescent="0.3">
      <c r="A21" s="1" t="s">
        <v>76</v>
      </c>
      <c r="B21" s="7" t="s">
        <v>77</v>
      </c>
      <c r="C21" s="7" t="s">
        <v>78</v>
      </c>
      <c r="D21" s="3" t="s">
        <v>79</v>
      </c>
      <c r="E21" s="3"/>
      <c r="F21" s="2">
        <f t="shared" si="1"/>
        <v>45909</v>
      </c>
      <c r="G21" s="9" cm="1" vm="18">
        <f t="array" aca="1" ref="G21" ca="1">_xlfn.STOCKHISTORY($G$2,Copper[[#This Row],[Column42]],Copper[[#This Row],[Column42]],0,0,1)</f>
        <v>6512.61</v>
      </c>
      <c r="I21" s="11">
        <f t="shared" si="2"/>
        <v>45909</v>
      </c>
      <c r="J21" s="12" cm="1" vm="18">
        <f t="array" aca="1" ref="J21" ca="1">IFERROR(_xlfn.STOCKHISTORY($J$2,I21,I21,0,0,1),J23)</f>
        <v>6512.61</v>
      </c>
      <c r="K21" s="5">
        <f t="shared" si="4"/>
        <v>9822.5</v>
      </c>
      <c r="L21" s="5">
        <f t="shared" si="5"/>
        <v>9910</v>
      </c>
      <c r="M21" s="13">
        <f t="shared" si="6"/>
        <v>155275</v>
      </c>
    </row>
    <row r="22" spans="1:13" x14ac:dyDescent="0.3">
      <c r="A22" s="1" t="s">
        <v>80</v>
      </c>
      <c r="B22" s="7" t="s">
        <v>81</v>
      </c>
      <c r="C22" s="7" t="s">
        <v>49</v>
      </c>
      <c r="D22" s="3" t="s">
        <v>82</v>
      </c>
      <c r="E22" s="3"/>
      <c r="F22" s="2">
        <f t="shared" si="1"/>
        <v>45908</v>
      </c>
      <c r="G22" s="9" cm="1" vm="19">
        <f t="array" aca="1" ref="G22" ca="1">_xlfn.STOCKHISTORY($G$2,Copper[[#This Row],[Column42]],Copper[[#This Row],[Column42]],0,0,1)</f>
        <v>6495.15</v>
      </c>
      <c r="I22" s="11">
        <f t="shared" si="2"/>
        <v>45908</v>
      </c>
      <c r="J22" s="12" cm="1" vm="19">
        <f t="array" aca="1" ref="J22" ca="1">IFERROR(_xlfn.STOCKHISTORY($J$2,I22,I22,0,0,1),J24)</f>
        <v>6495.15</v>
      </c>
      <c r="K22" s="5">
        <f t="shared" si="4"/>
        <v>9810.5</v>
      </c>
      <c r="L22" s="5">
        <f t="shared" si="5"/>
        <v>9895</v>
      </c>
      <c r="M22" s="13">
        <f t="shared" si="6"/>
        <v>155825</v>
      </c>
    </row>
    <row r="23" spans="1:13" x14ac:dyDescent="0.3">
      <c r="A23" s="1" t="s">
        <v>83</v>
      </c>
      <c r="B23" s="7" t="s">
        <v>84</v>
      </c>
      <c r="C23" s="7" t="s">
        <v>85</v>
      </c>
      <c r="D23" s="3" t="s">
        <v>86</v>
      </c>
      <c r="E23" s="3"/>
      <c r="F23" s="2">
        <f t="shared" si="1"/>
        <v>45905</v>
      </c>
      <c r="G23" s="9" cm="1" vm="20">
        <f t="array" aca="1" ref="G23" ca="1">_xlfn.STOCKHISTORY($G$2,Copper[[#This Row],[Column42]],Copper[[#This Row],[Column42]],0,0,1)</f>
        <v>6481.5</v>
      </c>
      <c r="I23" s="11">
        <f t="shared" si="2"/>
        <v>45905</v>
      </c>
      <c r="J23" s="12" cm="1" vm="20">
        <f t="array" aca="1" ref="J23" ca="1">IFERROR(_xlfn.STOCKHISTORY($J$2,I23,I23,0,0,1),J25)</f>
        <v>6481.5</v>
      </c>
      <c r="K23" s="5">
        <f t="shared" si="4"/>
        <v>9881</v>
      </c>
      <c r="L23" s="5">
        <f t="shared" si="5"/>
        <v>9948</v>
      </c>
      <c r="M23" s="13">
        <f t="shared" si="6"/>
        <v>157950</v>
      </c>
    </row>
    <row r="24" spans="1:13" x14ac:dyDescent="0.3">
      <c r="A24" s="1" t="s">
        <v>87</v>
      </c>
      <c r="B24" s="7" t="s">
        <v>88</v>
      </c>
      <c r="C24" s="7" t="s">
        <v>89</v>
      </c>
      <c r="D24" s="3" t="s">
        <v>90</v>
      </c>
      <c r="E24" s="3"/>
      <c r="F24" s="2">
        <f t="shared" si="1"/>
        <v>45904</v>
      </c>
      <c r="G24" s="9" cm="1" vm="21">
        <f t="array" aca="1" ref="G24" ca="1">_xlfn.STOCKHISTORY($G$2,Copper[[#This Row],[Column42]],Copper[[#This Row],[Column42]],0,0,1)</f>
        <v>6502.08</v>
      </c>
      <c r="I24" s="11">
        <f t="shared" si="2"/>
        <v>45904</v>
      </c>
      <c r="J24" s="12" cm="1" vm="21">
        <f t="array" aca="1" ref="J24" ca="1">IFERROR(_xlfn.STOCKHISTORY($J$2,I24,I24,0,0,1),J26)</f>
        <v>6502.08</v>
      </c>
      <c r="K24" s="5">
        <f t="shared" si="4"/>
        <v>9813</v>
      </c>
      <c r="L24" s="5">
        <f t="shared" si="5"/>
        <v>9890</v>
      </c>
      <c r="M24" s="13">
        <f t="shared" si="6"/>
        <v>158375</v>
      </c>
    </row>
    <row r="25" spans="1:13" x14ac:dyDescent="0.3">
      <c r="A25" s="1" t="s">
        <v>91</v>
      </c>
      <c r="B25" s="7" t="s">
        <v>92</v>
      </c>
      <c r="C25" s="7" t="s">
        <v>93</v>
      </c>
      <c r="D25" s="3" t="s">
        <v>94</v>
      </c>
      <c r="E25" s="3"/>
      <c r="F25" s="2">
        <f t="shared" si="1"/>
        <v>45903</v>
      </c>
      <c r="G25" s="9" cm="1" vm="22">
        <f t="array" aca="1" ref="G25" ca="1">_xlfn.STOCKHISTORY($G$2,Copper[[#This Row],[Column42]],Copper[[#This Row],[Column42]],0,0,1)</f>
        <v>6448.26</v>
      </c>
      <c r="I25" s="11">
        <f t="shared" si="2"/>
        <v>45903</v>
      </c>
      <c r="J25" s="12" cm="1" vm="22">
        <f t="array" aca="1" ref="J25" ca="1">IFERROR(_xlfn.STOCKHISTORY($J$2,I25,I25,0,0,1),J27)</f>
        <v>6448.26</v>
      </c>
      <c r="K25" s="5">
        <f t="shared" si="4"/>
        <v>9873</v>
      </c>
      <c r="L25" s="5">
        <f t="shared" si="5"/>
        <v>9953</v>
      </c>
      <c r="M25" s="13">
        <f t="shared" si="6"/>
        <v>158575</v>
      </c>
    </row>
    <row r="26" spans="1:13" x14ac:dyDescent="0.3">
      <c r="A26" s="1" t="s">
        <v>95</v>
      </c>
      <c r="B26" s="7" t="s">
        <v>96</v>
      </c>
      <c r="C26" s="7" t="s">
        <v>33</v>
      </c>
      <c r="D26" s="3" t="s">
        <v>97</v>
      </c>
      <c r="E26" s="3"/>
      <c r="F26" s="2">
        <f t="shared" si="1"/>
        <v>45902</v>
      </c>
      <c r="G26" s="9" cm="1" vm="23">
        <f t="array" aca="1" ref="G26" ca="1">_xlfn.STOCKHISTORY($G$2,Copper[[#This Row],[Column42]],Copper[[#This Row],[Column42]],0,0,1)</f>
        <v>6415.54</v>
      </c>
      <c r="I26" s="11">
        <f t="shared" si="2"/>
        <v>45902</v>
      </c>
      <c r="J26" s="12" cm="1" vm="23">
        <f t="array" aca="1" ref="J26" ca="1">IFERROR(_xlfn.STOCKHISTORY($J$2,I26,I26,0,0,1),J28)</f>
        <v>6415.54</v>
      </c>
      <c r="K26" s="5">
        <f t="shared" si="4"/>
        <v>9773.5</v>
      </c>
      <c r="L26" s="5">
        <f t="shared" si="5"/>
        <v>9862</v>
      </c>
      <c r="M26" s="13">
        <f t="shared" si="6"/>
        <v>158775</v>
      </c>
    </row>
    <row r="27" spans="1:13" x14ac:dyDescent="0.3">
      <c r="A27" s="1" t="s">
        <v>98</v>
      </c>
      <c r="B27" s="1" t="s">
        <v>99</v>
      </c>
      <c r="C27" s="1" t="s">
        <v>100</v>
      </c>
      <c r="D27" s="1" t="s">
        <v>101</v>
      </c>
      <c r="E27" s="1"/>
      <c r="F27" s="2">
        <f t="shared" si="1"/>
        <v>45901</v>
      </c>
      <c r="G27" s="1" t="e" cm="1" vm="24">
        <f t="array" aca="1" ref="G27" ca="1">_xlfn.STOCKHISTORY($G$2,Copper[[#This Row],[Column42]],Copper[[#This Row],[Column42]],0,0,1)</f>
        <v>#VALUE!</v>
      </c>
      <c r="I27" s="11">
        <f t="shared" si="2"/>
        <v>45901</v>
      </c>
      <c r="J27" s="12" cm="1" vm="25">
        <f t="array" aca="1" ref="J27" ca="1">IFERROR(_xlfn.STOCKHISTORY($J$2,I27,I27,0,0,1),J29)</f>
        <v>6460.26</v>
      </c>
      <c r="K27" s="5">
        <f t="shared" si="4"/>
        <v>9804.5</v>
      </c>
      <c r="L27" s="5">
        <f t="shared" si="5"/>
        <v>9897</v>
      </c>
      <c r="M27" s="13">
        <f t="shared" si="6"/>
        <v>158875</v>
      </c>
    </row>
    <row r="28" spans="1:13" x14ac:dyDescent="0.3">
      <c r="A28" s="1" t="s">
        <v>4</v>
      </c>
      <c r="B28" s="1" t="s">
        <v>5</v>
      </c>
      <c r="C28" s="1" t="s">
        <v>6</v>
      </c>
      <c r="D28" s="1" t="s">
        <v>7</v>
      </c>
      <c r="E28" s="1"/>
      <c r="F28" s="2" t="e">
        <f t="shared" si="1"/>
        <v>#VALUE!</v>
      </c>
      <c r="G28" s="1" t="e" cm="1">
        <f t="array" ref="G28">_xlfn.STOCKHISTORY($G$2,Copper[[#This Row],[Column42]],Copper[[#This Row],[Column42]],0,0,1)</f>
        <v>#VALUE!</v>
      </c>
      <c r="I28" s="11">
        <f t="shared" si="2"/>
        <v>45898</v>
      </c>
      <c r="J28" s="12" cm="1" vm="25">
        <f t="array" aca="1" ref="J28" ca="1">IFERROR(_xlfn.STOCKHISTORY($J$2,I28,I28,0,0,1),J30)</f>
        <v>6460.26</v>
      </c>
      <c r="K28" s="5">
        <f t="shared" si="4"/>
        <v>9703.5</v>
      </c>
      <c r="L28" s="5">
        <f t="shared" si="5"/>
        <v>9790</v>
      </c>
      <c r="M28" s="13">
        <f t="shared" si="6"/>
        <v>157950</v>
      </c>
    </row>
    <row r="29" spans="1:13" x14ac:dyDescent="0.3">
      <c r="A29" s="1" t="s">
        <v>102</v>
      </c>
      <c r="B29" s="7" t="s">
        <v>103</v>
      </c>
      <c r="C29" s="7" t="s">
        <v>104</v>
      </c>
      <c r="D29" s="3" t="s">
        <v>105</v>
      </c>
      <c r="E29" s="3"/>
      <c r="F29" s="2">
        <f t="shared" si="1"/>
        <v>45898</v>
      </c>
      <c r="G29" s="9" cm="1" vm="25">
        <f t="array" aca="1" ref="G29" ca="1">_xlfn.STOCKHISTORY($G$2,Copper[[#This Row],[Column42]],Copper[[#This Row],[Column42]],0,0,1)</f>
        <v>6460.26</v>
      </c>
      <c r="I29" s="11">
        <f t="shared" si="2"/>
        <v>45898</v>
      </c>
      <c r="J29" s="12" cm="1" vm="25">
        <f t="array" aca="1" ref="J29" ca="1">IFERROR(_xlfn.STOCKHISTORY($J$2,I29,I29,0,0,1),J31)</f>
        <v>6460.26</v>
      </c>
      <c r="K29" s="5">
        <f t="shared" si="4"/>
        <v>9805</v>
      </c>
      <c r="L29" s="5">
        <f t="shared" si="5"/>
        <v>9877</v>
      </c>
      <c r="M29" s="13">
        <f t="shared" si="6"/>
        <v>158900</v>
      </c>
    </row>
    <row r="30" spans="1:13" x14ac:dyDescent="0.3">
      <c r="A30" s="1" t="s">
        <v>106</v>
      </c>
      <c r="B30" s="7" t="s">
        <v>107</v>
      </c>
      <c r="C30" s="7" t="s">
        <v>108</v>
      </c>
      <c r="D30" s="3" t="s">
        <v>86</v>
      </c>
      <c r="E30" s="3"/>
      <c r="F30" s="2">
        <f t="shared" si="1"/>
        <v>45897</v>
      </c>
      <c r="G30" s="9" cm="1" vm="26">
        <f t="array" aca="1" ref="G30" ca="1">_xlfn.STOCKHISTORY($G$2,Copper[[#This Row],[Column42]],Copper[[#This Row],[Column42]],0,0,1)</f>
        <v>6501.86</v>
      </c>
      <c r="I30" s="11">
        <f t="shared" si="2"/>
        <v>45897</v>
      </c>
      <c r="J30" s="12" cm="1" vm="26">
        <f t="array" aca="1" ref="J30" ca="1">IFERROR(_xlfn.STOCKHISTORY($J$2,I30,I30,0,0,1),J32)</f>
        <v>6501.86</v>
      </c>
      <c r="K30" s="5">
        <f t="shared" si="4"/>
        <v>9703.5</v>
      </c>
      <c r="L30" s="5">
        <f t="shared" si="5"/>
        <v>9790</v>
      </c>
      <c r="M30" s="13">
        <f t="shared" si="6"/>
        <v>157950</v>
      </c>
    </row>
    <row r="31" spans="1:13" x14ac:dyDescent="0.3">
      <c r="A31" s="1" t="s">
        <v>109</v>
      </c>
      <c r="B31" s="7" t="s">
        <v>110</v>
      </c>
      <c r="C31" s="7" t="s">
        <v>111</v>
      </c>
      <c r="D31" s="3" t="s">
        <v>112</v>
      </c>
      <c r="E31" s="3"/>
      <c r="F31" s="2">
        <f t="shared" si="1"/>
        <v>45896</v>
      </c>
      <c r="G31" s="9" cm="1" vm="27">
        <f t="array" aca="1" ref="G31" ca="1">_xlfn.STOCKHISTORY($G$2,Copper[[#This Row],[Column42]],Copper[[#This Row],[Column42]],0,0,1)</f>
        <v>6481.4</v>
      </c>
      <c r="I31" s="11">
        <f t="shared" si="2"/>
        <v>45896</v>
      </c>
      <c r="J31" s="12" cm="1" vm="27">
        <f t="array" aca="1" ref="J31" ca="1">IFERROR(_xlfn.STOCKHISTORY($J$2,I31,I31,0,0,1),J33)</f>
        <v>6481.4</v>
      </c>
      <c r="K31" s="5">
        <f t="shared" si="4"/>
        <v>9682</v>
      </c>
      <c r="L31" s="5">
        <f t="shared" si="5"/>
        <v>9773</v>
      </c>
      <c r="M31" s="13">
        <f t="shared" si="6"/>
        <v>156100</v>
      </c>
    </row>
    <row r="32" spans="1:13" x14ac:dyDescent="0.3">
      <c r="A32" s="1" t="s">
        <v>113</v>
      </c>
      <c r="B32" s="7" t="s">
        <v>114</v>
      </c>
      <c r="C32" s="7" t="s">
        <v>115</v>
      </c>
      <c r="D32" s="3" t="s">
        <v>116</v>
      </c>
      <c r="E32" s="3"/>
      <c r="F32" s="2">
        <f t="shared" si="1"/>
        <v>45895</v>
      </c>
      <c r="G32" s="9" cm="1" vm="28">
        <f t="array" aca="1" ref="G32" ca="1">_xlfn.STOCKHISTORY($G$2,Copper[[#This Row],[Column42]],Copper[[#This Row],[Column42]],0,0,1)</f>
        <v>6465.94</v>
      </c>
      <c r="I32" s="11">
        <f t="shared" si="2"/>
        <v>45895</v>
      </c>
      <c r="J32" s="12" cm="1" vm="28">
        <f t="array" aca="1" ref="J32" ca="1">IFERROR(_xlfn.STOCKHISTORY($J$2,I32,I32,0,0,1),J34)</f>
        <v>6465.94</v>
      </c>
      <c r="K32" s="5">
        <f t="shared" si="4"/>
        <v>9707.5</v>
      </c>
      <c r="L32" s="5">
        <f t="shared" si="5"/>
        <v>9797</v>
      </c>
      <c r="M32" s="13">
        <f t="shared" si="6"/>
        <v>155000</v>
      </c>
    </row>
    <row r="33" spans="1:13" x14ac:dyDescent="0.3">
      <c r="A33" s="1" t="s">
        <v>117</v>
      </c>
      <c r="B33" s="7" t="s">
        <v>118</v>
      </c>
      <c r="C33" s="7" t="s">
        <v>119</v>
      </c>
      <c r="D33" s="3" t="s">
        <v>120</v>
      </c>
      <c r="E33" s="3"/>
      <c r="F33" s="2">
        <f t="shared" si="1"/>
        <v>45891</v>
      </c>
      <c r="G33" s="9" cm="1" vm="29">
        <f t="array" aca="1" ref="G33" ca="1">_xlfn.STOCKHISTORY($G$2,Copper[[#This Row],[Column42]],Copper[[#This Row],[Column42]],0,0,1)</f>
        <v>6466.91</v>
      </c>
      <c r="I33" s="11">
        <f t="shared" si="2"/>
        <v>45891</v>
      </c>
      <c r="J33" s="12" cm="1" vm="29">
        <f t="array" aca="1" ref="J33" ca="1">IFERROR(_xlfn.STOCKHISTORY($J$2,I33,I33,0,0,1),J35)</f>
        <v>6466.91</v>
      </c>
      <c r="K33" s="5">
        <f t="shared" si="4"/>
        <v>9643</v>
      </c>
      <c r="L33" s="5">
        <f t="shared" si="5"/>
        <v>9726</v>
      </c>
      <c r="M33" s="13">
        <f t="shared" si="6"/>
        <v>155975</v>
      </c>
    </row>
    <row r="34" spans="1:13" x14ac:dyDescent="0.3">
      <c r="A34" s="1" t="s">
        <v>121</v>
      </c>
      <c r="B34" s="7" t="s">
        <v>122</v>
      </c>
      <c r="C34" s="7" t="s">
        <v>123</v>
      </c>
      <c r="D34" s="3" t="s">
        <v>124</v>
      </c>
      <c r="E34" s="3"/>
      <c r="F34" s="2">
        <f t="shared" si="1"/>
        <v>45890</v>
      </c>
      <c r="G34" s="9" cm="1" vm="30">
        <f t="array" aca="1" ref="G34" ca="1">_xlfn.STOCKHISTORY($G$2,Copper[[#This Row],[Column42]],Copper[[#This Row],[Column42]],0,0,1)</f>
        <v>6370.17</v>
      </c>
      <c r="I34" s="11">
        <f t="shared" si="2"/>
        <v>45890</v>
      </c>
      <c r="J34" s="12" cm="1" vm="30">
        <f t="array" aca="1" ref="J34" ca="1">IFERROR(_xlfn.STOCKHISTORY($J$2,I34,I34,0,0,1),J36)</f>
        <v>6370.17</v>
      </c>
      <c r="K34" s="5">
        <f t="shared" si="4"/>
        <v>9611</v>
      </c>
      <c r="L34" s="5">
        <f t="shared" si="5"/>
        <v>9695</v>
      </c>
      <c r="M34" s="13">
        <f t="shared" si="6"/>
        <v>156350</v>
      </c>
    </row>
    <row r="35" spans="1:13" x14ac:dyDescent="0.3">
      <c r="A35" s="1" t="s">
        <v>125</v>
      </c>
      <c r="B35" s="7" t="s">
        <v>126</v>
      </c>
      <c r="C35" s="7" t="s">
        <v>127</v>
      </c>
      <c r="D35" s="3" t="s">
        <v>124</v>
      </c>
      <c r="E35" s="3"/>
      <c r="F35" s="2">
        <f t="shared" si="1"/>
        <v>45889</v>
      </c>
      <c r="G35" s="9" cm="1" vm="31">
        <f t="array" aca="1" ref="G35" ca="1">_xlfn.STOCKHISTORY($G$2,Copper[[#This Row],[Column42]],Copper[[#This Row],[Column42]],0,0,1)</f>
        <v>6395.78</v>
      </c>
      <c r="I35" s="11">
        <f t="shared" si="2"/>
        <v>45889</v>
      </c>
      <c r="J35" s="12" cm="1" vm="31">
        <f t="array" aca="1" ref="J35" ca="1">IFERROR(_xlfn.STOCKHISTORY($J$2,I35,I35,0,0,1),J37)</f>
        <v>6395.78</v>
      </c>
      <c r="K35" s="5">
        <f t="shared" si="4"/>
        <v>9576.5</v>
      </c>
      <c r="L35" s="5">
        <f t="shared" si="5"/>
        <v>9675.5</v>
      </c>
      <c r="M35" s="13">
        <f t="shared" si="6"/>
        <v>156350</v>
      </c>
    </row>
    <row r="36" spans="1:13" x14ac:dyDescent="0.3">
      <c r="A36" s="1" t="s">
        <v>128</v>
      </c>
      <c r="B36" s="7" t="s">
        <v>129</v>
      </c>
      <c r="C36" s="7" t="s">
        <v>130</v>
      </c>
      <c r="D36" s="3" t="s">
        <v>131</v>
      </c>
      <c r="E36" s="3"/>
      <c r="F36" s="2">
        <f t="shared" si="1"/>
        <v>45888</v>
      </c>
      <c r="G36" s="9" cm="1" vm="32">
        <f t="array" aca="1" ref="G36" ca="1">_xlfn.STOCKHISTORY($G$2,Copper[[#This Row],[Column42]],Copper[[#This Row],[Column42]],0,0,1)</f>
        <v>6411.37</v>
      </c>
      <c r="I36" s="11">
        <f t="shared" si="2"/>
        <v>45888</v>
      </c>
      <c r="J36" s="12" cm="1" vm="32">
        <f t="array" aca="1" ref="J36" ca="1">IFERROR(_xlfn.STOCKHISTORY($J$2,I36,I36,0,0,1),J38)</f>
        <v>6411.37</v>
      </c>
      <c r="K36" s="5">
        <f t="shared" si="4"/>
        <v>9621.5</v>
      </c>
      <c r="L36" s="5">
        <f t="shared" si="5"/>
        <v>9729</v>
      </c>
      <c r="M36" s="13">
        <f t="shared" si="6"/>
        <v>155150</v>
      </c>
    </row>
    <row r="37" spans="1:13" x14ac:dyDescent="0.3">
      <c r="A37" s="1" t="s">
        <v>132</v>
      </c>
      <c r="B37" s="7" t="s">
        <v>133</v>
      </c>
      <c r="C37" s="7" t="s">
        <v>134</v>
      </c>
      <c r="D37" s="3" t="s">
        <v>135</v>
      </c>
      <c r="E37" s="3"/>
      <c r="F37" s="2">
        <f t="shared" si="1"/>
        <v>45887</v>
      </c>
      <c r="G37" s="9" cm="1" vm="33">
        <f t="array" aca="1" ref="G37" ca="1">_xlfn.STOCKHISTORY($G$2,Copper[[#This Row],[Column42]],Copper[[#This Row],[Column42]],0,0,1)</f>
        <v>6449.15</v>
      </c>
      <c r="I37" s="11">
        <f t="shared" si="2"/>
        <v>45887</v>
      </c>
      <c r="J37" s="12" cm="1" vm="33">
        <f t="array" aca="1" ref="J37" ca="1">IFERROR(_xlfn.STOCKHISTORY($J$2,I37,I37,0,0,1),J39)</f>
        <v>6449.15</v>
      </c>
      <c r="K37" s="5">
        <f t="shared" si="4"/>
        <v>9626.5</v>
      </c>
      <c r="L37" s="5">
        <f t="shared" si="5"/>
        <v>9731</v>
      </c>
      <c r="M37" s="13">
        <f t="shared" si="6"/>
        <v>155600</v>
      </c>
    </row>
    <row r="38" spans="1:13" x14ac:dyDescent="0.3">
      <c r="A38" s="1" t="s">
        <v>136</v>
      </c>
      <c r="B38" s="7" t="s">
        <v>137</v>
      </c>
      <c r="C38" s="7" t="s">
        <v>138</v>
      </c>
      <c r="D38" s="3" t="s">
        <v>139</v>
      </c>
      <c r="E38" s="3"/>
      <c r="F38" s="2">
        <f t="shared" si="1"/>
        <v>45884</v>
      </c>
      <c r="G38" s="9" cm="1" vm="34">
        <f t="array" aca="1" ref="G38" ca="1">_xlfn.STOCKHISTORY($G$2,Copper[[#This Row],[Column42]],Copper[[#This Row],[Column42]],0,0,1)</f>
        <v>6449.8</v>
      </c>
      <c r="I38" s="11">
        <f t="shared" si="2"/>
        <v>45884</v>
      </c>
      <c r="J38" s="12" cm="1" vm="34">
        <f t="array" aca="1" ref="J38" ca="1">IFERROR(_xlfn.STOCKHISTORY($J$2,I38,I38,0,0,1),J40)</f>
        <v>6449.8</v>
      </c>
      <c r="K38" s="5">
        <f t="shared" si="4"/>
        <v>9621</v>
      </c>
      <c r="L38" s="5">
        <f t="shared" si="5"/>
        <v>9735</v>
      </c>
      <c r="M38" s="13">
        <f t="shared" si="6"/>
        <v>155800</v>
      </c>
    </row>
    <row r="39" spans="1:13" x14ac:dyDescent="0.3">
      <c r="A39" s="1" t="s">
        <v>140</v>
      </c>
      <c r="B39" s="7" t="s">
        <v>141</v>
      </c>
      <c r="C39" s="7" t="s">
        <v>142</v>
      </c>
      <c r="D39" s="3" t="s">
        <v>143</v>
      </c>
      <c r="E39" s="3"/>
      <c r="F39" s="2">
        <f t="shared" si="1"/>
        <v>45883</v>
      </c>
      <c r="G39" s="9" cm="1" vm="35">
        <f t="array" aca="1" ref="G39" ca="1">_xlfn.STOCKHISTORY($G$2,Copper[[#This Row],[Column42]],Copper[[#This Row],[Column42]],0,0,1)</f>
        <v>6468.54</v>
      </c>
      <c r="I39" s="11">
        <f t="shared" si="2"/>
        <v>45883</v>
      </c>
      <c r="J39" s="12" cm="1" vm="35">
        <f t="array" aca="1" ref="J39" ca="1">IFERROR(_xlfn.STOCKHISTORY($J$2,I39,I39,0,0,1),J41)</f>
        <v>6468.54</v>
      </c>
      <c r="K39" s="5">
        <f t="shared" si="4"/>
        <v>9665.5</v>
      </c>
      <c r="L39" s="5">
        <f t="shared" si="5"/>
        <v>9756</v>
      </c>
      <c r="M39" s="13">
        <f t="shared" si="6"/>
        <v>155850</v>
      </c>
    </row>
    <row r="40" spans="1:13" x14ac:dyDescent="0.3">
      <c r="A40" s="1" t="s">
        <v>144</v>
      </c>
      <c r="B40" s="7" t="s">
        <v>145</v>
      </c>
      <c r="C40" s="7" t="s">
        <v>146</v>
      </c>
      <c r="D40" s="3" t="s">
        <v>147</v>
      </c>
      <c r="E40" s="3"/>
      <c r="F40" s="2">
        <f t="shared" si="1"/>
        <v>45882</v>
      </c>
      <c r="G40" s="9" cm="1" vm="36">
        <f t="array" aca="1" ref="G40" ca="1">_xlfn.STOCKHISTORY($G$2,Copper[[#This Row],[Column42]],Copper[[#This Row],[Column42]],0,0,1)</f>
        <v>6466.58</v>
      </c>
      <c r="I40" s="11">
        <f t="shared" si="2"/>
        <v>45882</v>
      </c>
      <c r="J40" s="12" cm="1" vm="36">
        <f t="array" aca="1" ref="J40" ca="1">IFERROR(_xlfn.STOCKHISTORY($J$2,I40,I40,0,0,1),J42)</f>
        <v>6466.58</v>
      </c>
      <c r="K40" s="5">
        <f t="shared" si="4"/>
        <v>9746.5</v>
      </c>
      <c r="L40" s="5">
        <f t="shared" si="5"/>
        <v>9835</v>
      </c>
      <c r="M40" s="13">
        <f t="shared" si="6"/>
        <v>155875</v>
      </c>
    </row>
    <row r="41" spans="1:13" x14ac:dyDescent="0.3">
      <c r="A41" s="1" t="s">
        <v>148</v>
      </c>
      <c r="B41" s="7" t="s">
        <v>149</v>
      </c>
      <c r="C41" s="7" t="s">
        <v>150</v>
      </c>
      <c r="D41" s="3" t="s">
        <v>116</v>
      </c>
      <c r="E41" s="3"/>
      <c r="F41" s="2">
        <f t="shared" si="1"/>
        <v>45881</v>
      </c>
      <c r="G41" s="9" cm="1" vm="37">
        <f t="array" aca="1" ref="G41" ca="1">_xlfn.STOCKHISTORY($G$2,Copper[[#This Row],[Column42]],Copper[[#This Row],[Column42]],0,0,1)</f>
        <v>6445.76</v>
      </c>
      <c r="I41" s="11">
        <f t="shared" si="2"/>
        <v>45881</v>
      </c>
      <c r="J41" s="12" cm="1" vm="37">
        <f t="array" aca="1" ref="J41" ca="1">IFERROR(_xlfn.STOCKHISTORY($J$2,I41,I41,0,0,1),J43)</f>
        <v>6445.76</v>
      </c>
      <c r="K41" s="5">
        <f t="shared" si="4"/>
        <v>9661.5</v>
      </c>
      <c r="L41" s="5">
        <f t="shared" si="5"/>
        <v>9754</v>
      </c>
      <c r="M41" s="13">
        <f t="shared" si="6"/>
        <v>155000</v>
      </c>
    </row>
    <row r="42" spans="1:13" x14ac:dyDescent="0.3">
      <c r="A42" s="1" t="s">
        <v>151</v>
      </c>
      <c r="B42" s="7" t="s">
        <v>152</v>
      </c>
      <c r="C42" s="7" t="s">
        <v>153</v>
      </c>
      <c r="D42" s="3" t="s">
        <v>154</v>
      </c>
      <c r="E42" s="3"/>
      <c r="F42" s="2">
        <f t="shared" si="1"/>
        <v>45880</v>
      </c>
      <c r="G42" s="9" cm="1" vm="38">
        <f t="array" aca="1" ref="G42" ca="1">_xlfn.STOCKHISTORY($G$2,Copper[[#This Row],[Column42]],Copper[[#This Row],[Column42]],0,0,1)</f>
        <v>6373.45</v>
      </c>
      <c r="I42" s="11">
        <f t="shared" si="2"/>
        <v>45880</v>
      </c>
      <c r="J42" s="12" cm="1" vm="38">
        <f t="array" aca="1" ref="J42" ca="1">IFERROR(_xlfn.STOCKHISTORY($J$2,I42,I42,0,0,1),J44)</f>
        <v>6373.45</v>
      </c>
      <c r="K42" s="5">
        <f t="shared" si="4"/>
        <v>9643.5</v>
      </c>
      <c r="L42" s="5">
        <f t="shared" si="5"/>
        <v>9725</v>
      </c>
      <c r="M42" s="13">
        <f t="shared" si="6"/>
        <v>155700</v>
      </c>
    </row>
    <row r="43" spans="1:13" x14ac:dyDescent="0.3">
      <c r="A43" s="1" t="s">
        <v>155</v>
      </c>
      <c r="B43" s="7" t="s">
        <v>156</v>
      </c>
      <c r="C43" s="7" t="s">
        <v>157</v>
      </c>
      <c r="D43" s="3" t="s">
        <v>143</v>
      </c>
      <c r="E43" s="3"/>
      <c r="F43" s="2">
        <f t="shared" si="1"/>
        <v>45877</v>
      </c>
      <c r="G43" s="9" cm="1" vm="39">
        <f t="array" aca="1" ref="G43" ca="1">_xlfn.STOCKHISTORY($G$2,Copper[[#This Row],[Column42]],Copper[[#This Row],[Column42]],0,0,1)</f>
        <v>6389.45</v>
      </c>
      <c r="I43" s="11">
        <f t="shared" si="2"/>
        <v>45877</v>
      </c>
      <c r="J43" s="12" cm="1" vm="39">
        <f t="array" aca="1" ref="J43" ca="1">IFERROR(_xlfn.STOCKHISTORY($J$2,I43,I43,0,0,1),J45)</f>
        <v>6389.45</v>
      </c>
      <c r="K43" s="5">
        <f t="shared" si="4"/>
        <v>9627</v>
      </c>
      <c r="L43" s="5">
        <f t="shared" si="5"/>
        <v>9702</v>
      </c>
      <c r="M43" s="13">
        <f t="shared" si="6"/>
        <v>155850</v>
      </c>
    </row>
    <row r="44" spans="1:13" x14ac:dyDescent="0.3">
      <c r="A44" s="1" t="s">
        <v>158</v>
      </c>
      <c r="B44" s="7" t="s">
        <v>159</v>
      </c>
      <c r="C44" s="7" t="s">
        <v>157</v>
      </c>
      <c r="D44" s="3" t="s">
        <v>160</v>
      </c>
      <c r="E44" s="3"/>
      <c r="F44" s="2">
        <f t="shared" si="1"/>
        <v>45876</v>
      </c>
      <c r="G44" s="9" cm="1" vm="40">
        <f t="array" aca="1" ref="G44" ca="1">_xlfn.STOCKHISTORY($G$2,Copper[[#This Row],[Column42]],Copper[[#This Row],[Column42]],0,0,1)</f>
        <v>6340</v>
      </c>
      <c r="I44" s="11">
        <f t="shared" si="2"/>
        <v>45876</v>
      </c>
      <c r="J44" s="12" cm="1" vm="40">
        <f t="array" aca="1" ref="J44" ca="1">IFERROR(_xlfn.STOCKHISTORY($J$2,I44,I44,0,0,1),J46)</f>
        <v>6340</v>
      </c>
      <c r="K44" s="5">
        <f t="shared" si="4"/>
        <v>9636.5</v>
      </c>
      <c r="L44" s="5">
        <f t="shared" si="5"/>
        <v>9702</v>
      </c>
      <c r="M44" s="13">
        <f t="shared" si="6"/>
        <v>156000</v>
      </c>
    </row>
    <row r="45" spans="1:13" x14ac:dyDescent="0.3">
      <c r="A45" s="1" t="s">
        <v>161</v>
      </c>
      <c r="B45" s="7" t="s">
        <v>162</v>
      </c>
      <c r="C45" s="7" t="s">
        <v>163</v>
      </c>
      <c r="D45" s="3" t="s">
        <v>164</v>
      </c>
      <c r="E45" s="3"/>
      <c r="F45" s="2">
        <f t="shared" si="1"/>
        <v>45875</v>
      </c>
      <c r="G45" s="9" cm="1" vm="41">
        <f t="array" aca="1" ref="G45" ca="1">_xlfn.STOCKHISTORY($G$2,Copper[[#This Row],[Column42]],Copper[[#This Row],[Column42]],0,0,1)</f>
        <v>6345.06</v>
      </c>
      <c r="I45" s="11">
        <f t="shared" si="2"/>
        <v>45875</v>
      </c>
      <c r="J45" s="12" cm="1" vm="41">
        <f t="array" aca="1" ref="J45" ca="1">IFERROR(_xlfn.STOCKHISTORY($J$2,I45,I45,0,0,1),J47)</f>
        <v>6345.06</v>
      </c>
      <c r="K45" s="5">
        <f t="shared" si="4"/>
        <v>9604.5</v>
      </c>
      <c r="L45" s="5">
        <f t="shared" si="5"/>
        <v>9670.5</v>
      </c>
      <c r="M45" s="13">
        <f t="shared" si="6"/>
        <v>156125</v>
      </c>
    </row>
    <row r="46" spans="1:13" x14ac:dyDescent="0.3">
      <c r="A46" s="1" t="s">
        <v>165</v>
      </c>
      <c r="B46" s="7" t="s">
        <v>126</v>
      </c>
      <c r="C46" s="7" t="s">
        <v>118</v>
      </c>
      <c r="D46" s="3" t="s">
        <v>166</v>
      </c>
      <c r="E46" s="3"/>
      <c r="F46" s="2">
        <f t="shared" si="1"/>
        <v>45874</v>
      </c>
      <c r="G46" s="9" cm="1" vm="42">
        <f t="array" aca="1" ref="G46" ca="1">_xlfn.STOCKHISTORY($G$2,Copper[[#This Row],[Column42]],Copper[[#This Row],[Column42]],0,0,1)</f>
        <v>6299.19</v>
      </c>
      <c r="I46" s="11">
        <f t="shared" si="2"/>
        <v>45874</v>
      </c>
      <c r="J46" s="12" cm="1" vm="42">
        <f t="array" aca="1" ref="J46" ca="1">IFERROR(_xlfn.STOCKHISTORY($J$2,I46,I46,0,0,1),J48)</f>
        <v>6299.19</v>
      </c>
      <c r="K46" s="5">
        <f t="shared" si="4"/>
        <v>9576.5</v>
      </c>
      <c r="L46" s="5">
        <f t="shared" si="5"/>
        <v>9643</v>
      </c>
      <c r="M46" s="13">
        <f t="shared" si="6"/>
        <v>153850</v>
      </c>
    </row>
    <row r="47" spans="1:13" x14ac:dyDescent="0.3">
      <c r="A47" s="1" t="s">
        <v>167</v>
      </c>
      <c r="B47" s="7" t="s">
        <v>168</v>
      </c>
      <c r="C47" s="7" t="s">
        <v>169</v>
      </c>
      <c r="D47" s="3" t="s">
        <v>170</v>
      </c>
      <c r="E47" s="3"/>
      <c r="F47" s="2">
        <f t="shared" si="1"/>
        <v>45873</v>
      </c>
      <c r="G47" s="9" cm="1" vm="43">
        <f t="array" aca="1" ref="G47" ca="1">_xlfn.STOCKHISTORY($G$2,Copper[[#This Row],[Column42]],Copper[[#This Row],[Column42]],0,0,1)</f>
        <v>6329.94</v>
      </c>
      <c r="I47" s="11">
        <f t="shared" si="2"/>
        <v>45873</v>
      </c>
      <c r="J47" s="12" cm="1" vm="43">
        <f t="array" aca="1" ref="J47" ca="1">IFERROR(_xlfn.STOCKHISTORY($J$2,I47,I47,0,0,1),J49)</f>
        <v>6329.94</v>
      </c>
      <c r="K47" s="5">
        <f t="shared" si="4"/>
        <v>9622.5</v>
      </c>
      <c r="L47" s="5">
        <f t="shared" si="5"/>
        <v>9687</v>
      </c>
      <c r="M47" s="13">
        <f t="shared" si="6"/>
        <v>139575</v>
      </c>
    </row>
    <row r="48" spans="1:13" x14ac:dyDescent="0.3">
      <c r="A48" s="1" t="s">
        <v>171</v>
      </c>
      <c r="B48" s="7" t="s">
        <v>172</v>
      </c>
      <c r="C48" s="7" t="s">
        <v>173</v>
      </c>
      <c r="D48" s="3" t="s">
        <v>174</v>
      </c>
      <c r="E48" s="3"/>
      <c r="F48" s="2">
        <f t="shared" si="1"/>
        <v>45870</v>
      </c>
      <c r="G48" s="9" cm="1" vm="44">
        <f t="array" aca="1" ref="G48" ca="1">_xlfn.STOCKHISTORY($G$2,Copper[[#This Row],[Column42]],Copper[[#This Row],[Column42]],0,0,1)</f>
        <v>6238.01</v>
      </c>
      <c r="I48" s="11">
        <f t="shared" si="2"/>
        <v>45870</v>
      </c>
      <c r="J48" s="12" cm="1" vm="44">
        <f t="array" aca="1" ref="J48" ca="1">IFERROR(_xlfn.STOCKHISTORY($J$2,I48,I48,0,0,1),J50)</f>
        <v>6238.01</v>
      </c>
      <c r="K48" s="5">
        <f t="shared" si="4"/>
        <v>9535.5</v>
      </c>
      <c r="L48" s="5">
        <f t="shared" si="5"/>
        <v>9594</v>
      </c>
      <c r="M48" s="13">
        <f t="shared" si="6"/>
        <v>141750</v>
      </c>
    </row>
    <row r="49" spans="1:13" x14ac:dyDescent="0.3">
      <c r="A49" s="1" t="s">
        <v>4</v>
      </c>
      <c r="B49" s="1" t="s">
        <v>5</v>
      </c>
      <c r="C49" s="1" t="s">
        <v>6</v>
      </c>
      <c r="D49" s="1" t="s">
        <v>7</v>
      </c>
      <c r="E49" s="1"/>
      <c r="F49" s="2" t="e">
        <f t="shared" si="1"/>
        <v>#VALUE!</v>
      </c>
      <c r="G49" s="1" t="e" cm="1">
        <f t="array" ref="G49">_xlfn.STOCKHISTORY($G$2,Copper[[#This Row],[Column42]],Copper[[#This Row],[Column42]],0,0,1)</f>
        <v>#VALUE!</v>
      </c>
      <c r="I49" s="11">
        <f t="shared" si="2"/>
        <v>45869</v>
      </c>
      <c r="J49" s="12" cm="1" vm="45">
        <f t="array" aca="1" ref="J49" ca="1">IFERROR(_xlfn.STOCKHISTORY($J$2,I49,I49,0,0,1),J51)</f>
        <v>6339.39</v>
      </c>
      <c r="K49" s="5">
        <f t="shared" si="4"/>
        <v>9699.5</v>
      </c>
      <c r="L49" s="5">
        <f t="shared" si="5"/>
        <v>9737</v>
      </c>
      <c r="M49" s="13">
        <f t="shared" si="6"/>
        <v>136850</v>
      </c>
    </row>
    <row r="50" spans="1:13" x14ac:dyDescent="0.3">
      <c r="A50" s="1" t="s">
        <v>175</v>
      </c>
      <c r="B50" s="7" t="s">
        <v>176</v>
      </c>
      <c r="C50" s="7" t="s">
        <v>177</v>
      </c>
      <c r="D50" s="3" t="s">
        <v>178</v>
      </c>
      <c r="E50" s="3"/>
      <c r="F50" s="2">
        <f t="shared" si="1"/>
        <v>45869</v>
      </c>
      <c r="G50" s="9" cm="1" vm="45">
        <f t="array" aca="1" ref="G50" ca="1">_xlfn.STOCKHISTORY($G$2,Copper[[#This Row],[Column42]],Copper[[#This Row],[Column42]],0,0,1)</f>
        <v>6339.39</v>
      </c>
      <c r="I50" s="11">
        <f t="shared" si="2"/>
        <v>45869</v>
      </c>
      <c r="J50" s="12" cm="1" vm="45">
        <f t="array" aca="1" ref="J50" ca="1">IFERROR(_xlfn.STOCKHISTORY($J$2,I50,I50,0,0,1),J52)</f>
        <v>6339.39</v>
      </c>
      <c r="K50" s="5">
        <f t="shared" si="4"/>
        <v>9606</v>
      </c>
      <c r="L50" s="5">
        <f t="shared" si="5"/>
        <v>9655</v>
      </c>
      <c r="M50" s="13">
        <f t="shared" si="6"/>
        <v>138200</v>
      </c>
    </row>
    <row r="51" spans="1:13" x14ac:dyDescent="0.3">
      <c r="A51" s="1" t="s">
        <v>179</v>
      </c>
      <c r="B51" s="7" t="s">
        <v>180</v>
      </c>
      <c r="C51" s="7" t="s">
        <v>181</v>
      </c>
      <c r="D51" s="3" t="s">
        <v>182</v>
      </c>
      <c r="E51" s="3"/>
      <c r="F51" s="2">
        <f t="shared" si="1"/>
        <v>45868</v>
      </c>
      <c r="G51" s="9" cm="1" vm="46">
        <f t="array" aca="1" ref="G51" ca="1">_xlfn.STOCKHISTORY($G$2,Copper[[#This Row],[Column42]],Copper[[#This Row],[Column42]],0,0,1)</f>
        <v>6362.9</v>
      </c>
      <c r="I51" s="11">
        <f t="shared" si="2"/>
        <v>45868</v>
      </c>
      <c r="J51" s="12" cm="1" vm="46">
        <f t="array" aca="1" ref="J51" ca="1">IFERROR(_xlfn.STOCKHISTORY($J$2,I51,I51,0,0,1),J53)</f>
        <v>6362.9</v>
      </c>
      <c r="K51" s="5">
        <f t="shared" si="4"/>
        <v>9699.5</v>
      </c>
      <c r="L51" s="5">
        <f t="shared" si="5"/>
        <v>9737</v>
      </c>
      <c r="M51" s="13">
        <f t="shared" si="6"/>
        <v>136850</v>
      </c>
    </row>
    <row r="52" spans="1:13" x14ac:dyDescent="0.3">
      <c r="A52" s="1" t="s">
        <v>183</v>
      </c>
      <c r="B52" s="7" t="s">
        <v>184</v>
      </c>
      <c r="C52" s="7" t="s">
        <v>185</v>
      </c>
      <c r="D52" s="3" t="s">
        <v>186</v>
      </c>
      <c r="E52" s="3"/>
      <c r="F52" s="2">
        <f t="shared" si="1"/>
        <v>45867</v>
      </c>
      <c r="G52" s="9" cm="1" vm="47">
        <f t="array" aca="1" ref="G52" ca="1">_xlfn.STOCKHISTORY($G$2,Copper[[#This Row],[Column42]],Copper[[#This Row],[Column42]],0,0,1)</f>
        <v>6370.86</v>
      </c>
      <c r="I52" s="11">
        <f t="shared" si="2"/>
        <v>45867</v>
      </c>
      <c r="J52" s="12" cm="1" vm="47">
        <f t="array" aca="1" ref="J52" ca="1">IFERROR(_xlfn.STOCKHISTORY($J$2,I52,I52,0,0,1),J54)</f>
        <v>6370.86</v>
      </c>
      <c r="K52" s="5">
        <f t="shared" si="4"/>
        <v>9733.5</v>
      </c>
      <c r="L52" s="5">
        <f t="shared" si="5"/>
        <v>9785</v>
      </c>
      <c r="M52" s="13">
        <f t="shared" si="6"/>
        <v>127625</v>
      </c>
    </row>
    <row r="53" spans="1:13" x14ac:dyDescent="0.3">
      <c r="A53" s="1" t="s">
        <v>187</v>
      </c>
      <c r="B53" s="7" t="s">
        <v>188</v>
      </c>
      <c r="C53" s="7" t="s">
        <v>146</v>
      </c>
      <c r="D53" s="3" t="s">
        <v>189</v>
      </c>
      <c r="E53" s="3"/>
      <c r="F53" s="2">
        <f t="shared" si="1"/>
        <v>45866</v>
      </c>
      <c r="G53" s="9" cm="1" vm="48">
        <f t="array" aca="1" ref="G53" ca="1">_xlfn.STOCKHISTORY($G$2,Copper[[#This Row],[Column42]],Copper[[#This Row],[Column42]],0,0,1)</f>
        <v>6389.77</v>
      </c>
      <c r="I53" s="11">
        <f t="shared" si="2"/>
        <v>45866</v>
      </c>
      <c r="J53" s="12" cm="1" vm="48">
        <f t="array" aca="1" ref="J53" ca="1">IFERROR(_xlfn.STOCKHISTORY($J$2,I53,I53,0,0,1),J55)</f>
        <v>6389.77</v>
      </c>
      <c r="K53" s="5">
        <f t="shared" si="4"/>
        <v>9783</v>
      </c>
      <c r="L53" s="5">
        <f t="shared" si="5"/>
        <v>9835</v>
      </c>
      <c r="M53" s="13">
        <f t="shared" si="6"/>
        <v>127400</v>
      </c>
    </row>
    <row r="54" spans="1:13" x14ac:dyDescent="0.3">
      <c r="A54" s="1" t="s">
        <v>190</v>
      </c>
      <c r="B54" s="7" t="s">
        <v>191</v>
      </c>
      <c r="C54" s="7" t="s">
        <v>192</v>
      </c>
      <c r="D54" s="3" t="s">
        <v>193</v>
      </c>
      <c r="E54" s="3"/>
      <c r="F54" s="2">
        <f t="shared" si="1"/>
        <v>45863</v>
      </c>
      <c r="G54" s="9" cm="1" vm="49">
        <f t="array" aca="1" ref="G54" ca="1">_xlfn.STOCKHISTORY($G$2,Copper[[#This Row],[Column42]],Copper[[#This Row],[Column42]],0,0,1)</f>
        <v>6388.64</v>
      </c>
      <c r="I54" s="11">
        <f t="shared" si="2"/>
        <v>45863</v>
      </c>
      <c r="J54" s="12" cm="1" vm="49">
        <f t="array" aca="1" ref="J54" ca="1">IFERROR(_xlfn.STOCKHISTORY($J$2,I54,I54,0,0,1),J56)</f>
        <v>6388.64</v>
      </c>
      <c r="K54" s="5">
        <f t="shared" si="4"/>
        <v>9788</v>
      </c>
      <c r="L54" s="5">
        <f t="shared" si="5"/>
        <v>9840</v>
      </c>
      <c r="M54" s="13">
        <f t="shared" si="6"/>
        <v>128475</v>
      </c>
    </row>
    <row r="55" spans="1:13" x14ac:dyDescent="0.3">
      <c r="A55" s="1" t="s">
        <v>194</v>
      </c>
      <c r="B55" s="7" t="s">
        <v>195</v>
      </c>
      <c r="C55" s="7" t="s">
        <v>196</v>
      </c>
      <c r="D55" s="3" t="s">
        <v>197</v>
      </c>
      <c r="E55" s="3"/>
      <c r="F55" s="2">
        <f t="shared" si="1"/>
        <v>45862</v>
      </c>
      <c r="G55" s="9" cm="1" vm="50">
        <f t="array" aca="1" ref="G55" ca="1">_xlfn.STOCKHISTORY($G$2,Copper[[#This Row],[Column42]],Copper[[#This Row],[Column42]],0,0,1)</f>
        <v>6363.35</v>
      </c>
      <c r="I55" s="11">
        <f t="shared" si="2"/>
        <v>45862</v>
      </c>
      <c r="J55" s="12" cm="1" vm="50">
        <f t="array" aca="1" ref="J55" ca="1">IFERROR(_xlfn.STOCKHISTORY($J$2,I55,I55,0,0,1),J57)</f>
        <v>6363.35</v>
      </c>
      <c r="K55" s="5">
        <f t="shared" si="4"/>
        <v>9861</v>
      </c>
      <c r="L55" s="5">
        <f t="shared" si="5"/>
        <v>9912</v>
      </c>
      <c r="M55" s="13">
        <f t="shared" si="6"/>
        <v>124775</v>
      </c>
    </row>
    <row r="56" spans="1:13" x14ac:dyDescent="0.3">
      <c r="A56" s="1" t="s">
        <v>198</v>
      </c>
      <c r="B56" s="7" t="s">
        <v>33</v>
      </c>
      <c r="C56" s="7" t="s">
        <v>199</v>
      </c>
      <c r="D56" s="3" t="s">
        <v>200</v>
      </c>
      <c r="E56" s="3"/>
      <c r="F56" s="2">
        <f t="shared" si="1"/>
        <v>45861</v>
      </c>
      <c r="G56" s="9" cm="1" vm="51">
        <f t="array" aca="1" ref="G56" ca="1">_xlfn.STOCKHISTORY($G$2,Copper[[#This Row],[Column42]],Copper[[#This Row],[Column42]],0,0,1)</f>
        <v>6358.91</v>
      </c>
      <c r="I56" s="11">
        <f t="shared" si="2"/>
        <v>45861</v>
      </c>
      <c r="J56" s="12" cm="1" vm="51">
        <f t="array" aca="1" ref="J56" ca="1">IFERROR(_xlfn.STOCKHISTORY($J$2,I56,I56,0,0,1),J58)</f>
        <v>6358.91</v>
      </c>
      <c r="K56" s="5">
        <f t="shared" si="4"/>
        <v>9862</v>
      </c>
      <c r="L56" s="5">
        <f t="shared" si="5"/>
        <v>9920</v>
      </c>
      <c r="M56" s="13">
        <f t="shared" si="6"/>
        <v>124825</v>
      </c>
    </row>
    <row r="57" spans="1:13" x14ac:dyDescent="0.3">
      <c r="A57" s="1" t="s">
        <v>201</v>
      </c>
      <c r="B57" s="7" t="s">
        <v>202</v>
      </c>
      <c r="C57" s="7" t="s">
        <v>104</v>
      </c>
      <c r="D57" s="3" t="s">
        <v>203</v>
      </c>
      <c r="E57" s="3"/>
      <c r="F57" s="2">
        <f t="shared" si="1"/>
        <v>45860</v>
      </c>
      <c r="G57" s="9" cm="1" vm="52">
        <f t="array" aca="1" ref="G57" ca="1">_xlfn.STOCKHISTORY($G$2,Copper[[#This Row],[Column42]],Copper[[#This Row],[Column42]],0,0,1)</f>
        <v>6309.62</v>
      </c>
      <c r="I57" s="11">
        <f t="shared" si="2"/>
        <v>45860</v>
      </c>
      <c r="J57" s="12" cm="1" vm="52">
        <f t="array" aca="1" ref="J57" ca="1">IFERROR(_xlfn.STOCKHISTORY($J$2,I57,I57,0,0,1),J59)</f>
        <v>6309.62</v>
      </c>
      <c r="K57" s="5">
        <f t="shared" si="4"/>
        <v>9818.5</v>
      </c>
      <c r="L57" s="5">
        <f t="shared" si="5"/>
        <v>9877</v>
      </c>
      <c r="M57" s="13">
        <f t="shared" si="6"/>
        <v>124850</v>
      </c>
    </row>
    <row r="58" spans="1:13" x14ac:dyDescent="0.3">
      <c r="A58" s="1" t="s">
        <v>204</v>
      </c>
      <c r="B58" s="7" t="s">
        <v>96</v>
      </c>
      <c r="C58" s="7" t="s">
        <v>205</v>
      </c>
      <c r="D58" s="3" t="s">
        <v>206</v>
      </c>
      <c r="E58" s="3"/>
      <c r="F58" s="2">
        <f t="shared" si="1"/>
        <v>45859</v>
      </c>
      <c r="G58" s="9" cm="1" vm="53">
        <f t="array" aca="1" ref="G58" ca="1">_xlfn.STOCKHISTORY($G$2,Copper[[#This Row],[Column42]],Copper[[#This Row],[Column42]],0,0,1)</f>
        <v>6305.6</v>
      </c>
      <c r="I58" s="11">
        <f t="shared" si="2"/>
        <v>45859</v>
      </c>
      <c r="J58" s="12" cm="1" vm="53">
        <f t="array" aca="1" ref="J58" ca="1">IFERROR(_xlfn.STOCKHISTORY($J$2,I58,I58,0,0,1),J60)</f>
        <v>6305.6</v>
      </c>
      <c r="K58" s="5">
        <f t="shared" si="4"/>
        <v>9773.5</v>
      </c>
      <c r="L58" s="5">
        <f t="shared" si="5"/>
        <v>9845</v>
      </c>
      <c r="M58" s="13">
        <f t="shared" si="6"/>
        <v>122075</v>
      </c>
    </row>
    <row r="59" spans="1:13" x14ac:dyDescent="0.3">
      <c r="A59" s="1" t="s">
        <v>207</v>
      </c>
      <c r="B59" s="7" t="s">
        <v>208</v>
      </c>
      <c r="C59" s="7" t="s">
        <v>209</v>
      </c>
      <c r="D59" s="3" t="s">
        <v>210</v>
      </c>
      <c r="E59" s="3"/>
      <c r="F59" s="2">
        <f t="shared" si="1"/>
        <v>45856</v>
      </c>
      <c r="G59" s="9" cm="1" vm="54">
        <f t="array" aca="1" ref="G59" ca="1">_xlfn.STOCKHISTORY($G$2,Copper[[#This Row],[Column42]],Copper[[#This Row],[Column42]],0,0,1)</f>
        <v>6296.79</v>
      </c>
      <c r="I59" s="11">
        <f t="shared" si="2"/>
        <v>45856</v>
      </c>
      <c r="J59" s="12" cm="1" vm="54">
        <f t="array" aca="1" ref="J59" ca="1">IFERROR(_xlfn.STOCKHISTORY($J$2,I59,I59,0,0,1),J61)</f>
        <v>6296.79</v>
      </c>
      <c r="K59" s="5">
        <f t="shared" si="4"/>
        <v>9667</v>
      </c>
      <c r="L59" s="5">
        <f t="shared" si="5"/>
        <v>9720.5</v>
      </c>
      <c r="M59" s="13">
        <f t="shared" si="6"/>
        <v>122175</v>
      </c>
    </row>
    <row r="60" spans="1:13" x14ac:dyDescent="0.3">
      <c r="A60" s="1" t="s">
        <v>211</v>
      </c>
      <c r="B60" s="7" t="s">
        <v>212</v>
      </c>
      <c r="C60" s="7" t="s">
        <v>137</v>
      </c>
      <c r="D60" s="3" t="s">
        <v>213</v>
      </c>
      <c r="E60" s="3"/>
      <c r="F60" s="2">
        <f t="shared" si="1"/>
        <v>45855</v>
      </c>
      <c r="G60" s="9" cm="1" vm="55">
        <f t="array" aca="1" ref="G60" ca="1">_xlfn.STOCKHISTORY($G$2,Copper[[#This Row],[Column42]],Copper[[#This Row],[Column42]],0,0,1)</f>
        <v>6297.36</v>
      </c>
      <c r="I60" s="11">
        <f t="shared" si="2"/>
        <v>45855</v>
      </c>
      <c r="J60" s="12" cm="1" vm="55">
        <f t="array" aca="1" ref="J60" ca="1">IFERROR(_xlfn.STOCKHISTORY($J$2,I60,I60,0,0,1),J62)</f>
        <v>6297.36</v>
      </c>
      <c r="K60" s="5">
        <f t="shared" si="4"/>
        <v>9586</v>
      </c>
      <c r="L60" s="5">
        <f t="shared" si="5"/>
        <v>9621</v>
      </c>
      <c r="M60" s="13">
        <f t="shared" si="6"/>
        <v>122150</v>
      </c>
    </row>
    <row r="61" spans="1:13" x14ac:dyDescent="0.3">
      <c r="A61" s="1" t="s">
        <v>214</v>
      </c>
      <c r="B61" s="7" t="s">
        <v>215</v>
      </c>
      <c r="C61" s="7" t="s">
        <v>216</v>
      </c>
      <c r="D61" s="3" t="s">
        <v>217</v>
      </c>
      <c r="E61" s="3"/>
      <c r="F61" s="2">
        <f t="shared" si="1"/>
        <v>45854</v>
      </c>
      <c r="G61" s="9" cm="1" vm="56">
        <f t="array" aca="1" ref="G61" ca="1">_xlfn.STOCKHISTORY($G$2,Copper[[#This Row],[Column42]],Copper[[#This Row],[Column42]],0,0,1)</f>
        <v>6263.7</v>
      </c>
      <c r="I61" s="11">
        <f t="shared" si="2"/>
        <v>45854</v>
      </c>
      <c r="J61" s="12" cm="1" vm="56">
        <f t="array" aca="1" ref="J61" ca="1">IFERROR(_xlfn.STOCKHISTORY($J$2,I61,I61,0,0,1),J63)</f>
        <v>6263.7</v>
      </c>
      <c r="K61" s="5">
        <f t="shared" si="4"/>
        <v>9563</v>
      </c>
      <c r="L61" s="5">
        <f t="shared" si="5"/>
        <v>9615.5</v>
      </c>
      <c r="M61" s="13">
        <f t="shared" si="6"/>
        <v>121000</v>
      </c>
    </row>
    <row r="62" spans="1:13" x14ac:dyDescent="0.3">
      <c r="A62" s="1" t="s">
        <v>218</v>
      </c>
      <c r="B62" s="7" t="s">
        <v>219</v>
      </c>
      <c r="C62" s="7" t="s">
        <v>220</v>
      </c>
      <c r="D62" s="3" t="s">
        <v>221</v>
      </c>
      <c r="E62" s="3"/>
      <c r="F62" s="2">
        <f t="shared" si="1"/>
        <v>45853</v>
      </c>
      <c r="G62" s="9" cm="1" vm="57">
        <f t="array" aca="1" ref="G62" ca="1">_xlfn.STOCKHISTORY($G$2,Copper[[#This Row],[Column42]],Copper[[#This Row],[Column42]],0,0,1)</f>
        <v>6243.76</v>
      </c>
      <c r="I62" s="11">
        <f t="shared" si="2"/>
        <v>45853</v>
      </c>
      <c r="J62" s="12" cm="1" vm="57">
        <f t="array" aca="1" ref="J62" ca="1">IFERROR(_xlfn.STOCKHISTORY($J$2,I62,I62,0,0,1),J64)</f>
        <v>6243.76</v>
      </c>
      <c r="K62" s="5">
        <f t="shared" si="4"/>
        <v>9564</v>
      </c>
      <c r="L62" s="5">
        <f t="shared" si="5"/>
        <v>9635</v>
      </c>
      <c r="M62" s="13">
        <f t="shared" si="6"/>
        <v>110475</v>
      </c>
    </row>
    <row r="63" spans="1:13" x14ac:dyDescent="0.3">
      <c r="A63" s="1" t="s">
        <v>222</v>
      </c>
      <c r="B63" s="7" t="s">
        <v>223</v>
      </c>
      <c r="C63" s="7" t="s">
        <v>224</v>
      </c>
      <c r="D63" s="3" t="s">
        <v>225</v>
      </c>
      <c r="E63" s="3"/>
      <c r="F63" s="2">
        <f t="shared" si="1"/>
        <v>45852</v>
      </c>
      <c r="G63" s="9" cm="1" vm="58">
        <f t="array" aca="1" ref="G63" ca="1">_xlfn.STOCKHISTORY($G$2,Copper[[#This Row],[Column42]],Copper[[#This Row],[Column42]],0,0,1)</f>
        <v>6268.56</v>
      </c>
      <c r="I63" s="11">
        <f t="shared" si="2"/>
        <v>45852</v>
      </c>
      <c r="J63" s="12" cm="1" vm="58">
        <f t="array" aca="1" ref="J63" ca="1">IFERROR(_xlfn.STOCKHISTORY($J$2,I63,I63,0,0,1),J65)</f>
        <v>6268.56</v>
      </c>
      <c r="K63" s="5">
        <f t="shared" si="4"/>
        <v>9555</v>
      </c>
      <c r="L63" s="5">
        <f t="shared" si="5"/>
        <v>9600</v>
      </c>
      <c r="M63" s="13">
        <f t="shared" si="6"/>
        <v>109625</v>
      </c>
    </row>
    <row r="64" spans="1:13" x14ac:dyDescent="0.3">
      <c r="A64" s="1" t="s">
        <v>226</v>
      </c>
      <c r="B64" s="7" t="s">
        <v>227</v>
      </c>
      <c r="C64" s="7" t="s">
        <v>228</v>
      </c>
      <c r="D64" s="3" t="s">
        <v>229</v>
      </c>
      <c r="E64" s="3"/>
      <c r="F64" s="2">
        <f t="shared" si="1"/>
        <v>45849</v>
      </c>
      <c r="G64" s="9" cm="1" vm="59">
        <f t="array" aca="1" ref="G64" ca="1">_xlfn.STOCKHISTORY($G$2,Copper[[#This Row],[Column42]],Copper[[#This Row],[Column42]],0,0,1)</f>
        <v>6259.75</v>
      </c>
      <c r="I64" s="11">
        <f t="shared" si="2"/>
        <v>45849</v>
      </c>
      <c r="J64" s="12" cm="1" vm="59">
        <f t="array" aca="1" ref="J64" ca="1">IFERROR(_xlfn.STOCKHISTORY($J$2,I64,I64,0,0,1),J66)</f>
        <v>6259.75</v>
      </c>
      <c r="K64" s="5">
        <f t="shared" si="4"/>
        <v>9637.5</v>
      </c>
      <c r="L64" s="5">
        <f t="shared" si="5"/>
        <v>9645</v>
      </c>
      <c r="M64" s="13">
        <f t="shared" si="6"/>
        <v>108725</v>
      </c>
    </row>
    <row r="65" spans="1:13" x14ac:dyDescent="0.3">
      <c r="A65" s="1" t="s">
        <v>230</v>
      </c>
      <c r="B65" s="7" t="s">
        <v>231</v>
      </c>
      <c r="C65" s="7" t="s">
        <v>232</v>
      </c>
      <c r="D65" s="3" t="s">
        <v>233</v>
      </c>
      <c r="E65" s="3"/>
      <c r="F65" s="2">
        <f t="shared" si="1"/>
        <v>45848</v>
      </c>
      <c r="G65" s="9" cm="1" vm="60">
        <f t="array" aca="1" ref="G65" ca="1">_xlfn.STOCKHISTORY($G$2,Copper[[#This Row],[Column42]],Copper[[#This Row],[Column42]],0,0,1)</f>
        <v>6280.46</v>
      </c>
      <c r="I65" s="11">
        <f t="shared" si="2"/>
        <v>45848</v>
      </c>
      <c r="J65" s="12" cm="1" vm="60">
        <f t="array" aca="1" ref="J65" ca="1">IFERROR(_xlfn.STOCKHISTORY($J$2,I65,I65,0,0,1),J67)</f>
        <v>6280.46</v>
      </c>
      <c r="K65" s="5">
        <f t="shared" si="4"/>
        <v>9752</v>
      </c>
      <c r="L65" s="5">
        <f t="shared" si="5"/>
        <v>9744</v>
      </c>
      <c r="M65" s="13">
        <f t="shared" si="6"/>
        <v>108100</v>
      </c>
    </row>
    <row r="66" spans="1:13" x14ac:dyDescent="0.3">
      <c r="A66" s="1" t="s">
        <v>234</v>
      </c>
      <c r="B66" s="7" t="s">
        <v>220</v>
      </c>
      <c r="C66" s="7" t="s">
        <v>235</v>
      </c>
      <c r="D66" s="3" t="s">
        <v>236</v>
      </c>
      <c r="E66" s="3"/>
      <c r="F66" s="2">
        <f t="shared" si="1"/>
        <v>45847</v>
      </c>
      <c r="G66" s="9" cm="1" vm="61">
        <f t="array" aca="1" ref="G66" ca="1">_xlfn.STOCKHISTORY($G$2,Copper[[#This Row],[Column42]],Copper[[#This Row],[Column42]],0,0,1)</f>
        <v>6263.26</v>
      </c>
      <c r="I66" s="11">
        <f t="shared" si="2"/>
        <v>45847</v>
      </c>
      <c r="J66" s="12" cm="1" vm="61">
        <f t="array" aca="1" ref="J66" ca="1">IFERROR(_xlfn.STOCKHISTORY($J$2,I66,I66,0,0,1),J68)</f>
        <v>6263.26</v>
      </c>
      <c r="K66" s="5">
        <f t="shared" si="4"/>
        <v>9635</v>
      </c>
      <c r="L66" s="5">
        <f t="shared" si="5"/>
        <v>9640</v>
      </c>
      <c r="M66" s="13">
        <f t="shared" si="6"/>
        <v>107125</v>
      </c>
    </row>
    <row r="67" spans="1:13" x14ac:dyDescent="0.3">
      <c r="A67" s="1" t="s">
        <v>237</v>
      </c>
      <c r="B67" s="7" t="s">
        <v>238</v>
      </c>
      <c r="C67" s="7" t="s">
        <v>239</v>
      </c>
      <c r="D67" s="3" t="s">
        <v>240</v>
      </c>
      <c r="E67" s="3"/>
      <c r="F67" s="2">
        <f t="shared" si="1"/>
        <v>45846</v>
      </c>
      <c r="G67" s="9" cm="1" vm="62">
        <f t="array" aca="1" ref="G67" ca="1">_xlfn.STOCKHISTORY($G$2,Copper[[#This Row],[Column42]],Copper[[#This Row],[Column42]],0,0,1)</f>
        <v>6225.52</v>
      </c>
      <c r="I67" s="11">
        <f t="shared" si="2"/>
        <v>45846</v>
      </c>
      <c r="J67" s="12" cm="1" vm="62">
        <f t="array" aca="1" ref="J67" ca="1">IFERROR(_xlfn.STOCKHISTORY($J$2,I67,I67,0,0,1),J69)</f>
        <v>6225.52</v>
      </c>
      <c r="K67" s="5">
        <f t="shared" si="4"/>
        <v>9925</v>
      </c>
      <c r="L67" s="5">
        <f t="shared" si="5"/>
        <v>9845.5</v>
      </c>
      <c r="M67" s="13">
        <f t="shared" si="6"/>
        <v>102500</v>
      </c>
    </row>
    <row r="68" spans="1:13" x14ac:dyDescent="0.3">
      <c r="A68" s="1" t="s">
        <v>241</v>
      </c>
      <c r="B68" s="7" t="s">
        <v>242</v>
      </c>
      <c r="C68" s="7" t="s">
        <v>243</v>
      </c>
      <c r="D68" s="3" t="s">
        <v>244</v>
      </c>
      <c r="E68" s="3"/>
      <c r="F68" s="2">
        <f t="shared" ref="F68:F131" si="7">DATEVALUE(SUBSTITUTE(A68,".",""))</f>
        <v>45845</v>
      </c>
      <c r="G68" s="9" cm="1" vm="63">
        <f t="array" aca="1" ref="G68" ca="1">_xlfn.STOCKHISTORY($G$2,Copper[[#This Row],[Column42]],Copper[[#This Row],[Column42]],0,0,1)</f>
        <v>6229.98</v>
      </c>
      <c r="I68" s="11">
        <f t="shared" ref="I68:I131" si="8">IFERROR(DATEVALUE(SUBSTITUTE(A68,".","")),I69)</f>
        <v>45845</v>
      </c>
      <c r="J68" s="12" cm="1" vm="63">
        <f t="array" aca="1" ref="J68" ca="1">IFERROR(_xlfn.STOCKHISTORY($J$2,I68,I68,0,0,1),J70)</f>
        <v>6229.98</v>
      </c>
      <c r="K68" s="5">
        <f t="shared" si="4"/>
        <v>9893</v>
      </c>
      <c r="L68" s="5">
        <f t="shared" si="5"/>
        <v>9819</v>
      </c>
      <c r="M68" s="13">
        <f t="shared" si="6"/>
        <v>97400</v>
      </c>
    </row>
    <row r="69" spans="1:13" x14ac:dyDescent="0.3">
      <c r="A69" s="1" t="s">
        <v>245</v>
      </c>
      <c r="B69" s="1" t="s">
        <v>246</v>
      </c>
      <c r="C69" s="1" t="s">
        <v>84</v>
      </c>
      <c r="D69" s="1" t="s">
        <v>247</v>
      </c>
      <c r="E69" s="1"/>
      <c r="F69" s="2">
        <f t="shared" si="7"/>
        <v>45842</v>
      </c>
      <c r="G69" s="1" t="e" cm="1" vm="24">
        <f t="array" aca="1" ref="G69" ca="1">_xlfn.STOCKHISTORY($G$2,Copper[[#This Row],[Column42]],Copper[[#This Row],[Column42]],0,0,1)</f>
        <v>#VALUE!</v>
      </c>
      <c r="I69" s="11">
        <f t="shared" si="8"/>
        <v>45842</v>
      </c>
      <c r="J69" s="12" cm="1" vm="64">
        <f t="array" aca="1" ref="J69" ca="1">IFERROR(_xlfn.STOCKHISTORY($J$2,I69,I69,0,0,1),J71)</f>
        <v>6227.42</v>
      </c>
      <c r="K69" s="5">
        <f t="shared" ref="K69:K132" si="9">IFERROR(VALUE(SUBSTITUTE(SUBSTITUTE(B69,".",""),",","."))*1000,K71)</f>
        <v>9970.5</v>
      </c>
      <c r="L69" s="5">
        <f t="shared" ref="L69:L132" si="10">IFERROR(VALUE(SUBSTITUTE(SUBSTITUTE(C69,".",""),",","."))*1000,L71)</f>
        <v>9881</v>
      </c>
      <c r="M69" s="13">
        <f t="shared" ref="M69:M132" si="11">IFERROR(VALUE(SUBSTITUTE(SUBSTITUTE(D69,".",""),",","."))*1000,M71)</f>
        <v>95275</v>
      </c>
    </row>
    <row r="70" spans="1:13" x14ac:dyDescent="0.3">
      <c r="A70" s="1" t="s">
        <v>248</v>
      </c>
      <c r="B70" s="7" t="s">
        <v>249</v>
      </c>
      <c r="C70" s="7" t="s">
        <v>250</v>
      </c>
      <c r="D70" s="3" t="s">
        <v>251</v>
      </c>
      <c r="E70" s="3"/>
      <c r="F70" s="2">
        <f t="shared" si="7"/>
        <v>45841</v>
      </c>
      <c r="G70" s="9" cm="1" vm="65">
        <f t="array" aca="1" ref="G70" ca="1">_xlfn.STOCKHISTORY($G$2,Copper[[#This Row],[Column42]],Copper[[#This Row],[Column42]],0,0,1)</f>
        <v>6279.35</v>
      </c>
      <c r="I70" s="11">
        <f t="shared" si="8"/>
        <v>45841</v>
      </c>
      <c r="J70" s="12" cm="1" vm="65">
        <f t="array" aca="1" ref="J70" ca="1">IFERROR(_xlfn.STOCKHISTORY($J$2,I70,I70,0,0,1),J72)</f>
        <v>6279.35</v>
      </c>
      <c r="K70" s="5">
        <f t="shared" si="9"/>
        <v>10120</v>
      </c>
      <c r="L70" s="5">
        <f t="shared" si="10"/>
        <v>10015</v>
      </c>
      <c r="M70" s="13">
        <f t="shared" si="11"/>
        <v>94325</v>
      </c>
    </row>
    <row r="71" spans="1:13" x14ac:dyDescent="0.3">
      <c r="A71" s="1" t="s">
        <v>252</v>
      </c>
      <c r="B71" s="7" t="s">
        <v>253</v>
      </c>
      <c r="C71" s="7" t="s">
        <v>50</v>
      </c>
      <c r="D71" s="3" t="s">
        <v>254</v>
      </c>
      <c r="E71" s="3"/>
      <c r="F71" s="2">
        <f t="shared" si="7"/>
        <v>45840</v>
      </c>
      <c r="G71" s="9" cm="1" vm="64">
        <f t="array" aca="1" ref="G71" ca="1">_xlfn.STOCKHISTORY($G$2,Copper[[#This Row],[Column42]],Copper[[#This Row],[Column42]],0,0,1)</f>
        <v>6227.42</v>
      </c>
      <c r="I71" s="11">
        <f t="shared" si="8"/>
        <v>45840</v>
      </c>
      <c r="J71" s="12" cm="1" vm="64">
        <f t="array" aca="1" ref="J71" ca="1">IFERROR(_xlfn.STOCKHISTORY($J$2,I71,I71,0,0,1),J73)</f>
        <v>6227.42</v>
      </c>
      <c r="K71" s="5">
        <f t="shared" si="9"/>
        <v>10045</v>
      </c>
      <c r="L71" s="5">
        <f t="shared" si="10"/>
        <v>9968</v>
      </c>
      <c r="M71" s="13">
        <f t="shared" si="11"/>
        <v>93250</v>
      </c>
    </row>
    <row r="72" spans="1:13" x14ac:dyDescent="0.3">
      <c r="A72" s="1" t="s">
        <v>255</v>
      </c>
      <c r="B72" s="7" t="s">
        <v>256</v>
      </c>
      <c r="C72" s="7" t="s">
        <v>85</v>
      </c>
      <c r="D72" s="3" t="s">
        <v>257</v>
      </c>
      <c r="E72" s="3"/>
      <c r="F72" s="2">
        <f t="shared" si="7"/>
        <v>45839</v>
      </c>
      <c r="G72" s="9" cm="1" vm="66">
        <f t="array" aca="1" ref="G72" ca="1">_xlfn.STOCKHISTORY($G$2,Copper[[#This Row],[Column42]],Copper[[#This Row],[Column42]],0,0,1)</f>
        <v>6198.01</v>
      </c>
      <c r="I72" s="11">
        <f t="shared" si="8"/>
        <v>45839</v>
      </c>
      <c r="J72" s="12" cm="1" vm="66">
        <f t="array" aca="1" ref="J72" ca="1">IFERROR(_xlfn.STOCKHISTORY($J$2,I72,I72,0,0,1),J74)</f>
        <v>6198.01</v>
      </c>
      <c r="K72" s="5">
        <f t="shared" si="9"/>
        <v>10061</v>
      </c>
      <c r="L72" s="5">
        <f t="shared" si="10"/>
        <v>9948</v>
      </c>
      <c r="M72" s="13">
        <f t="shared" si="11"/>
        <v>91250</v>
      </c>
    </row>
    <row r="73" spans="1:13" x14ac:dyDescent="0.3">
      <c r="A73" s="1" t="s">
        <v>4</v>
      </c>
      <c r="B73" s="1" t="s">
        <v>5</v>
      </c>
      <c r="C73" s="1" t="s">
        <v>6</v>
      </c>
      <c r="D73" s="1" t="s">
        <v>7</v>
      </c>
      <c r="E73" s="1"/>
      <c r="F73" s="2" t="e">
        <f t="shared" si="7"/>
        <v>#VALUE!</v>
      </c>
      <c r="G73" s="1" t="e" cm="1">
        <f t="array" ref="G73">_xlfn.STOCKHISTORY($G$2,Copper[[#This Row],[Column42]],Copper[[#This Row],[Column42]],0,0,1)</f>
        <v>#VALUE!</v>
      </c>
      <c r="I73" s="11">
        <f t="shared" si="8"/>
        <v>45838</v>
      </c>
      <c r="J73" s="12" cm="1" vm="67">
        <f t="array" aca="1" ref="J73" ca="1">IFERROR(_xlfn.STOCKHISTORY($J$2,I73,I73,0,0,1),J75)</f>
        <v>6204.95</v>
      </c>
      <c r="K73" s="5">
        <f t="shared" si="9"/>
        <v>10051</v>
      </c>
      <c r="L73" s="5">
        <f t="shared" si="10"/>
        <v>9857</v>
      </c>
      <c r="M73" s="13">
        <f t="shared" si="11"/>
        <v>91275</v>
      </c>
    </row>
    <row r="74" spans="1:13" x14ac:dyDescent="0.3">
      <c r="A74" s="1" t="s">
        <v>258</v>
      </c>
      <c r="B74" s="7" t="s">
        <v>259</v>
      </c>
      <c r="C74" s="7" t="s">
        <v>205</v>
      </c>
      <c r="D74" s="3" t="s">
        <v>260</v>
      </c>
      <c r="E74" s="3"/>
      <c r="F74" s="2">
        <f t="shared" si="7"/>
        <v>45838</v>
      </c>
      <c r="G74" s="9" cm="1" vm="67">
        <f t="array" aca="1" ref="G74" ca="1">_xlfn.STOCKHISTORY($G$2,Copper[[#This Row],[Column42]],Copper[[#This Row],[Column42]],0,0,1)</f>
        <v>6204.95</v>
      </c>
      <c r="I74" s="11">
        <f t="shared" si="8"/>
        <v>45838</v>
      </c>
      <c r="J74" s="12" cm="1" vm="67">
        <f t="array" aca="1" ref="J74" ca="1">IFERROR(_xlfn.STOCKHISTORY($J$2,I74,I74,0,0,1),J76)</f>
        <v>6204.95</v>
      </c>
      <c r="K74" s="5">
        <f t="shared" si="9"/>
        <v>10040</v>
      </c>
      <c r="L74" s="5">
        <f t="shared" si="10"/>
        <v>9845</v>
      </c>
      <c r="M74" s="13">
        <f t="shared" si="11"/>
        <v>90625</v>
      </c>
    </row>
    <row r="75" spans="1:13" x14ac:dyDescent="0.3">
      <c r="A75" s="1" t="s">
        <v>261</v>
      </c>
      <c r="B75" s="7" t="s">
        <v>262</v>
      </c>
      <c r="C75" s="7" t="s">
        <v>263</v>
      </c>
      <c r="D75" s="3" t="s">
        <v>264</v>
      </c>
      <c r="E75" s="3"/>
      <c r="F75" s="2">
        <f t="shared" si="7"/>
        <v>45835</v>
      </c>
      <c r="G75" s="9" cm="1" vm="68">
        <f t="array" aca="1" ref="G75" ca="1">_xlfn.STOCKHISTORY($G$2,Copper[[#This Row],[Column42]],Copper[[#This Row],[Column42]],0,0,1)</f>
        <v>6173.07</v>
      </c>
      <c r="I75" s="11">
        <f t="shared" si="8"/>
        <v>45835</v>
      </c>
      <c r="J75" s="12" cm="1" vm="68">
        <f t="array" aca="1" ref="J75" ca="1">IFERROR(_xlfn.STOCKHISTORY($J$2,I75,I75,0,0,1),J77)</f>
        <v>6173.07</v>
      </c>
      <c r="K75" s="5">
        <f t="shared" si="9"/>
        <v>10051</v>
      </c>
      <c r="L75" s="5">
        <f t="shared" si="10"/>
        <v>9857</v>
      </c>
      <c r="M75" s="13">
        <f t="shared" si="11"/>
        <v>91275</v>
      </c>
    </row>
    <row r="76" spans="1:13" x14ac:dyDescent="0.3">
      <c r="A76" s="1" t="s">
        <v>265</v>
      </c>
      <c r="B76" s="7" t="s">
        <v>266</v>
      </c>
      <c r="C76" s="7" t="s">
        <v>267</v>
      </c>
      <c r="D76" s="3" t="s">
        <v>268</v>
      </c>
      <c r="E76" s="3"/>
      <c r="F76" s="2">
        <f t="shared" si="7"/>
        <v>45834</v>
      </c>
      <c r="G76" s="9" cm="1" vm="69">
        <f t="array" aca="1" ref="G76" ca="1">_xlfn.STOCKHISTORY($G$2,Copper[[#This Row],[Column42]],Copper[[#This Row],[Column42]],0,0,1)</f>
        <v>6141.02</v>
      </c>
      <c r="I76" s="11">
        <f t="shared" si="8"/>
        <v>45834</v>
      </c>
      <c r="J76" s="12" cm="1" vm="69">
        <f t="array" aca="1" ref="J76" ca="1">IFERROR(_xlfn.STOCKHISTORY($J$2,I76,I76,0,0,1),J78)</f>
        <v>6141.02</v>
      </c>
      <c r="K76" s="5">
        <f t="shared" si="9"/>
        <v>10115</v>
      </c>
      <c r="L76" s="5">
        <f t="shared" si="10"/>
        <v>9875</v>
      </c>
      <c r="M76" s="13">
        <f t="shared" si="11"/>
        <v>93075</v>
      </c>
    </row>
    <row r="77" spans="1:13" x14ac:dyDescent="0.3">
      <c r="A77" s="1" t="s">
        <v>269</v>
      </c>
      <c r="B77" s="7" t="s">
        <v>270</v>
      </c>
      <c r="C77" s="7" t="s">
        <v>271</v>
      </c>
      <c r="D77" s="3" t="s">
        <v>272</v>
      </c>
      <c r="E77" s="3"/>
      <c r="F77" s="2">
        <f t="shared" si="7"/>
        <v>45833</v>
      </c>
      <c r="G77" s="9" cm="1" vm="70">
        <f t="array" aca="1" ref="G77" ca="1">_xlfn.STOCKHISTORY($G$2,Copper[[#This Row],[Column42]],Copper[[#This Row],[Column42]],0,0,1)</f>
        <v>6092.16</v>
      </c>
      <c r="I77" s="11">
        <f t="shared" si="8"/>
        <v>45833</v>
      </c>
      <c r="J77" s="12" cm="1" vm="70">
        <f t="array" aca="1" ref="J77" ca="1">IFERROR(_xlfn.STOCKHISTORY($J$2,I77,I77,0,0,1),J79)</f>
        <v>6092.16</v>
      </c>
      <c r="K77" s="5">
        <f t="shared" si="9"/>
        <v>9810</v>
      </c>
      <c r="L77" s="5">
        <f t="shared" si="10"/>
        <v>9717</v>
      </c>
      <c r="M77" s="13">
        <f t="shared" si="11"/>
        <v>93475</v>
      </c>
    </row>
    <row r="78" spans="1:13" x14ac:dyDescent="0.3">
      <c r="A78" s="1" t="s">
        <v>273</v>
      </c>
      <c r="B78" s="7" t="s">
        <v>274</v>
      </c>
      <c r="C78" s="7" t="s">
        <v>138</v>
      </c>
      <c r="D78" s="3" t="s">
        <v>275</v>
      </c>
      <c r="E78" s="3"/>
      <c r="F78" s="2">
        <f t="shared" si="7"/>
        <v>45832</v>
      </c>
      <c r="G78" s="9" cm="1" vm="71">
        <f t="array" aca="1" ref="G78" ca="1">_xlfn.STOCKHISTORY($G$2,Copper[[#This Row],[Column42]],Copper[[#This Row],[Column42]],0,0,1)</f>
        <v>6092.18</v>
      </c>
      <c r="I78" s="11">
        <f t="shared" si="8"/>
        <v>45832</v>
      </c>
      <c r="J78" s="12" cm="1" vm="71">
        <f t="array" aca="1" ref="J78" ca="1">IFERROR(_xlfn.STOCKHISTORY($J$2,I78,I78,0,0,1),J80)</f>
        <v>6092.18</v>
      </c>
      <c r="K78" s="5">
        <f t="shared" si="9"/>
        <v>9930.5</v>
      </c>
      <c r="L78" s="5">
        <f t="shared" si="10"/>
        <v>9735</v>
      </c>
      <c r="M78" s="13">
        <f t="shared" si="11"/>
        <v>94675</v>
      </c>
    </row>
    <row r="79" spans="1:13" x14ac:dyDescent="0.3">
      <c r="A79" s="1" t="s">
        <v>276</v>
      </c>
      <c r="B79" s="7" t="s">
        <v>277</v>
      </c>
      <c r="C79" s="7" t="s">
        <v>278</v>
      </c>
      <c r="D79" s="3" t="s">
        <v>279</v>
      </c>
      <c r="E79" s="3"/>
      <c r="F79" s="2">
        <f t="shared" si="7"/>
        <v>45831</v>
      </c>
      <c r="G79" s="9" cm="1" vm="72">
        <f t="array" aca="1" ref="G79" ca="1">_xlfn.STOCKHISTORY($G$2,Copper[[#This Row],[Column42]],Copper[[#This Row],[Column42]],0,0,1)</f>
        <v>6025.17</v>
      </c>
      <c r="I79" s="11">
        <f t="shared" si="8"/>
        <v>45831</v>
      </c>
      <c r="J79" s="12" cm="1" vm="72">
        <f t="array" aca="1" ref="J79" ca="1">IFERROR(_xlfn.STOCKHISTORY($J$2,I79,I79,0,0,1),J81)</f>
        <v>6025.17</v>
      </c>
      <c r="K79" s="5">
        <f t="shared" si="9"/>
        <v>10035</v>
      </c>
      <c r="L79" s="5">
        <f t="shared" si="10"/>
        <v>9642</v>
      </c>
      <c r="M79" s="13">
        <f t="shared" si="11"/>
        <v>95875</v>
      </c>
    </row>
    <row r="80" spans="1:13" x14ac:dyDescent="0.3">
      <c r="A80" s="1" t="s">
        <v>280</v>
      </c>
      <c r="B80" s="7" t="s">
        <v>281</v>
      </c>
      <c r="C80" s="7" t="s">
        <v>282</v>
      </c>
      <c r="D80" s="3" t="s">
        <v>283</v>
      </c>
      <c r="E80" s="3"/>
      <c r="F80" s="2">
        <f t="shared" si="7"/>
        <v>45828</v>
      </c>
      <c r="G80" s="9" cm="1" vm="73">
        <f t="array" aca="1" ref="G80" ca="1">_xlfn.STOCKHISTORY($G$2,Copper[[#This Row],[Column42]],Copper[[#This Row],[Column42]],0,0,1)</f>
        <v>5967.84</v>
      </c>
      <c r="I80" s="11">
        <f t="shared" si="8"/>
        <v>45828</v>
      </c>
      <c r="J80" s="12" cm="1" vm="73">
        <f t="array" aca="1" ref="J80" ca="1">IFERROR(_xlfn.STOCKHISTORY($J$2,I80,I80,0,0,1),J82)</f>
        <v>5967.84</v>
      </c>
      <c r="K80" s="5">
        <f t="shared" si="9"/>
        <v>9945</v>
      </c>
      <c r="L80" s="5">
        <f t="shared" si="10"/>
        <v>9654</v>
      </c>
      <c r="M80" s="13">
        <f t="shared" si="11"/>
        <v>99200</v>
      </c>
    </row>
    <row r="81" spans="1:13" x14ac:dyDescent="0.3">
      <c r="A81" s="1" t="s">
        <v>284</v>
      </c>
      <c r="B81" s="1" t="s">
        <v>285</v>
      </c>
      <c r="C81" s="1" t="s">
        <v>286</v>
      </c>
      <c r="D81" s="1" t="s">
        <v>287</v>
      </c>
      <c r="E81" s="1"/>
      <c r="F81" s="2">
        <f t="shared" si="7"/>
        <v>45827</v>
      </c>
      <c r="G81" s="1" t="e" cm="1" vm="24">
        <f t="array" aca="1" ref="G81" ca="1">_xlfn.STOCKHISTORY($G$2,Copper[[#This Row],[Column42]],Copper[[#This Row],[Column42]],0,0,1)</f>
        <v>#VALUE!</v>
      </c>
      <c r="I81" s="11">
        <f t="shared" si="8"/>
        <v>45827</v>
      </c>
      <c r="J81" s="12" cm="1" vm="74">
        <f t="array" aca="1" ref="J81" ca="1">IFERROR(_xlfn.STOCKHISTORY($J$2,I81,I81,0,0,1),J83)</f>
        <v>5982.72</v>
      </c>
      <c r="K81" s="5">
        <f t="shared" si="9"/>
        <v>9712</v>
      </c>
      <c r="L81" s="5">
        <f t="shared" si="10"/>
        <v>9610</v>
      </c>
      <c r="M81" s="13">
        <f t="shared" si="11"/>
        <v>103325</v>
      </c>
    </row>
    <row r="82" spans="1:13" x14ac:dyDescent="0.3">
      <c r="A82" s="1" t="s">
        <v>288</v>
      </c>
      <c r="B82" s="7" t="s">
        <v>289</v>
      </c>
      <c r="C82" s="7" t="s">
        <v>290</v>
      </c>
      <c r="D82" s="3" t="s">
        <v>291</v>
      </c>
      <c r="E82" s="3"/>
      <c r="F82" s="2">
        <f t="shared" si="7"/>
        <v>45826</v>
      </c>
      <c r="G82" s="9" cm="1" vm="75">
        <f t="array" aca="1" ref="G82" ca="1">_xlfn.STOCKHISTORY($G$2,Copper[[#This Row],[Column42]],Copper[[#This Row],[Column42]],0,0,1)</f>
        <v>5980.87</v>
      </c>
      <c r="I82" s="11">
        <f t="shared" si="8"/>
        <v>45826</v>
      </c>
      <c r="J82" s="12" cm="1" vm="75">
        <f t="array" aca="1" ref="J82" ca="1">IFERROR(_xlfn.STOCKHISTORY($J$2,I82,I82,0,0,1),J84)</f>
        <v>5980.87</v>
      </c>
      <c r="K82" s="5">
        <f t="shared" si="9"/>
        <v>9841</v>
      </c>
      <c r="L82" s="5">
        <f t="shared" si="10"/>
        <v>9685.5</v>
      </c>
      <c r="M82" s="13">
        <f t="shared" si="11"/>
        <v>107350</v>
      </c>
    </row>
    <row r="83" spans="1:13" x14ac:dyDescent="0.3">
      <c r="A83" s="1" t="s">
        <v>292</v>
      </c>
      <c r="B83" s="7" t="s">
        <v>293</v>
      </c>
      <c r="C83" s="7" t="s">
        <v>294</v>
      </c>
      <c r="D83" s="3" t="s">
        <v>295</v>
      </c>
      <c r="E83" s="3"/>
      <c r="F83" s="2">
        <f t="shared" si="7"/>
        <v>45825</v>
      </c>
      <c r="G83" s="9" cm="1" vm="74">
        <f t="array" aca="1" ref="G83" ca="1">_xlfn.STOCKHISTORY($G$2,Copper[[#This Row],[Column42]],Copper[[#This Row],[Column42]],0,0,1)</f>
        <v>5982.72</v>
      </c>
      <c r="I83" s="11">
        <f t="shared" si="8"/>
        <v>45825</v>
      </c>
      <c r="J83" s="12" cm="1" vm="74">
        <f t="array" aca="1" ref="J83" ca="1">IFERROR(_xlfn.STOCKHISTORY($J$2,I83,I83,0,0,1),J85)</f>
        <v>5982.72</v>
      </c>
      <c r="K83" s="5">
        <f t="shared" si="9"/>
        <v>9820.5</v>
      </c>
      <c r="L83" s="5">
        <f t="shared" si="10"/>
        <v>9710</v>
      </c>
      <c r="M83" s="13">
        <f t="shared" si="11"/>
        <v>107550</v>
      </c>
    </row>
    <row r="84" spans="1:13" x14ac:dyDescent="0.3">
      <c r="A84" s="1" t="s">
        <v>296</v>
      </c>
      <c r="B84" s="7" t="s">
        <v>297</v>
      </c>
      <c r="C84" s="7" t="s">
        <v>298</v>
      </c>
      <c r="D84" s="3" t="s">
        <v>299</v>
      </c>
      <c r="E84" s="3"/>
      <c r="F84" s="2">
        <f t="shared" si="7"/>
        <v>45824</v>
      </c>
      <c r="G84" s="9" cm="1" vm="76">
        <f t="array" aca="1" ref="G84" ca="1">_xlfn.STOCKHISTORY($G$2,Copper[[#This Row],[Column42]],Copper[[#This Row],[Column42]],0,0,1)</f>
        <v>6033.11</v>
      </c>
      <c r="I84" s="11">
        <f t="shared" si="8"/>
        <v>45824</v>
      </c>
      <c r="J84" s="12" cm="1" vm="76">
        <f t="array" aca="1" ref="J84" ca="1">IFERROR(_xlfn.STOCKHISTORY($J$2,I84,I84,0,0,1),J86)</f>
        <v>6033.11</v>
      </c>
      <c r="K84" s="5">
        <f t="shared" si="9"/>
        <v>9738</v>
      </c>
      <c r="L84" s="5">
        <f t="shared" si="10"/>
        <v>9671</v>
      </c>
      <c r="M84" s="13">
        <f t="shared" si="11"/>
        <v>107325</v>
      </c>
    </row>
    <row r="85" spans="1:13" x14ac:dyDescent="0.3">
      <c r="A85" s="1" t="s">
        <v>300</v>
      </c>
      <c r="B85" s="7" t="s">
        <v>301</v>
      </c>
      <c r="C85" s="7" t="s">
        <v>302</v>
      </c>
      <c r="D85" s="3" t="s">
        <v>303</v>
      </c>
      <c r="E85" s="3"/>
      <c r="F85" s="2">
        <f t="shared" si="7"/>
        <v>45821</v>
      </c>
      <c r="G85" s="9" cm="1" vm="77">
        <f t="array" aca="1" ref="G85" ca="1">_xlfn.STOCKHISTORY($G$2,Copper[[#This Row],[Column42]],Copper[[#This Row],[Column42]],0,0,1)</f>
        <v>5976.97</v>
      </c>
      <c r="I85" s="11">
        <f t="shared" si="8"/>
        <v>45821</v>
      </c>
      <c r="J85" s="12" cm="1" vm="77">
        <f t="array" aca="1" ref="J85" ca="1">IFERROR(_xlfn.STOCKHISTORY($J$2,I85,I85,0,0,1),J87)</f>
        <v>5976.97</v>
      </c>
      <c r="K85" s="5">
        <f t="shared" si="9"/>
        <v>9658</v>
      </c>
      <c r="L85" s="5">
        <f t="shared" si="10"/>
        <v>9578</v>
      </c>
      <c r="M85" s="13">
        <f t="shared" si="11"/>
        <v>114475</v>
      </c>
    </row>
    <row r="86" spans="1:13" x14ac:dyDescent="0.3">
      <c r="A86" s="1" t="s">
        <v>304</v>
      </c>
      <c r="B86" s="7" t="s">
        <v>305</v>
      </c>
      <c r="C86" s="7" t="s">
        <v>306</v>
      </c>
      <c r="D86" s="3" t="s">
        <v>307</v>
      </c>
      <c r="E86" s="3"/>
      <c r="F86" s="2">
        <f t="shared" si="7"/>
        <v>45820</v>
      </c>
      <c r="G86" s="9" cm="1" vm="78">
        <f t="array" aca="1" ref="G86" ca="1">_xlfn.STOCKHISTORY($G$2,Copper[[#This Row],[Column42]],Copper[[#This Row],[Column42]],0,0,1)</f>
        <v>6045.26</v>
      </c>
      <c r="I86" s="11">
        <f t="shared" si="8"/>
        <v>45820</v>
      </c>
      <c r="J86" s="12" cm="1" vm="78">
        <f t="array" aca="1" ref="J86" ca="1">IFERROR(_xlfn.STOCKHISTORY($J$2,I86,I86,0,0,1),J88)</f>
        <v>6045.26</v>
      </c>
      <c r="K86" s="5">
        <f t="shared" si="9"/>
        <v>9779</v>
      </c>
      <c r="L86" s="5">
        <f t="shared" si="10"/>
        <v>9690</v>
      </c>
      <c r="M86" s="13">
        <f t="shared" si="11"/>
        <v>116850</v>
      </c>
    </row>
    <row r="87" spans="1:13" x14ac:dyDescent="0.3">
      <c r="A87" s="1" t="s">
        <v>308</v>
      </c>
      <c r="B87" s="7" t="s">
        <v>309</v>
      </c>
      <c r="C87" s="7" t="s">
        <v>310</v>
      </c>
      <c r="D87" s="3" t="s">
        <v>311</v>
      </c>
      <c r="E87" s="3"/>
      <c r="F87" s="2">
        <f t="shared" si="7"/>
        <v>45819</v>
      </c>
      <c r="G87" s="9" cm="1" vm="79">
        <f t="array" aca="1" ref="G87" ca="1">_xlfn.STOCKHISTORY($G$2,Copper[[#This Row],[Column42]],Copper[[#This Row],[Column42]],0,0,1)</f>
        <v>6022.24</v>
      </c>
      <c r="I87" s="11">
        <f t="shared" si="8"/>
        <v>45819</v>
      </c>
      <c r="J87" s="12" cm="1" vm="79">
        <f t="array" aca="1" ref="J87" ca="1">IFERROR(_xlfn.STOCKHISTORY($J$2,I87,I87,0,0,1),J89)</f>
        <v>6022.24</v>
      </c>
      <c r="K87" s="5">
        <f t="shared" si="9"/>
        <v>9730</v>
      </c>
      <c r="L87" s="5">
        <f t="shared" si="10"/>
        <v>9670</v>
      </c>
      <c r="M87" s="13">
        <f t="shared" si="11"/>
        <v>119450</v>
      </c>
    </row>
    <row r="88" spans="1:13" x14ac:dyDescent="0.3">
      <c r="A88" s="1" t="s">
        <v>312</v>
      </c>
      <c r="B88" s="7" t="s">
        <v>313</v>
      </c>
      <c r="C88" s="7" t="s">
        <v>314</v>
      </c>
      <c r="D88" s="3" t="s">
        <v>315</v>
      </c>
      <c r="E88" s="3"/>
      <c r="F88" s="2">
        <f t="shared" si="7"/>
        <v>45818</v>
      </c>
      <c r="G88" s="9" cm="1" vm="80">
        <f t="array" aca="1" ref="G88" ca="1">_xlfn.STOCKHISTORY($G$2,Copper[[#This Row],[Column42]],Copper[[#This Row],[Column42]],0,0,1)</f>
        <v>6038.81</v>
      </c>
      <c r="I88" s="11">
        <f t="shared" si="8"/>
        <v>45818</v>
      </c>
      <c r="J88" s="12" cm="1" vm="80">
        <f t="array" aca="1" ref="J88" ca="1">IFERROR(_xlfn.STOCKHISTORY($J$2,I88,I88,0,0,1),J90)</f>
        <v>6038.81</v>
      </c>
      <c r="K88" s="5">
        <f t="shared" si="9"/>
        <v>9854</v>
      </c>
      <c r="L88" s="5">
        <f t="shared" si="10"/>
        <v>9768</v>
      </c>
      <c r="M88" s="13">
        <f t="shared" si="11"/>
        <v>120400</v>
      </c>
    </row>
    <row r="89" spans="1:13" x14ac:dyDescent="0.3">
      <c r="A89" s="1" t="s">
        <v>316</v>
      </c>
      <c r="B89" s="7" t="s">
        <v>317</v>
      </c>
      <c r="C89" s="7" t="s">
        <v>318</v>
      </c>
      <c r="D89" s="3" t="s">
        <v>319</v>
      </c>
      <c r="E89" s="3"/>
      <c r="F89" s="2">
        <f t="shared" si="7"/>
        <v>45817</v>
      </c>
      <c r="G89" s="9" cm="1" vm="81">
        <f t="array" aca="1" ref="G89" ca="1">_xlfn.STOCKHISTORY($G$2,Copper[[#This Row],[Column42]],Copper[[#This Row],[Column42]],0,0,1)</f>
        <v>6005.88</v>
      </c>
      <c r="I89" s="11">
        <f t="shared" si="8"/>
        <v>45817</v>
      </c>
      <c r="J89" s="12" cm="1" vm="81">
        <f t="array" aca="1" ref="J89" ca="1">IFERROR(_xlfn.STOCKHISTORY($J$2,I89,I89,0,0,1),J91)</f>
        <v>6005.88</v>
      </c>
      <c r="K89" s="5">
        <f t="shared" si="9"/>
        <v>9849</v>
      </c>
      <c r="L89" s="5">
        <f t="shared" si="10"/>
        <v>9745</v>
      </c>
      <c r="M89" s="13">
        <f t="shared" si="11"/>
        <v>122400</v>
      </c>
    </row>
    <row r="90" spans="1:13" x14ac:dyDescent="0.3">
      <c r="A90" s="1" t="s">
        <v>320</v>
      </c>
      <c r="B90" s="7" t="s">
        <v>321</v>
      </c>
      <c r="C90" s="7" t="s">
        <v>322</v>
      </c>
      <c r="D90" s="3" t="s">
        <v>323</v>
      </c>
      <c r="E90" s="3"/>
      <c r="F90" s="2">
        <f t="shared" si="7"/>
        <v>45814</v>
      </c>
      <c r="G90" s="9" cm="1" vm="82">
        <f t="array" aca="1" ref="G90" ca="1">_xlfn.STOCKHISTORY($G$2,Copper[[#This Row],[Column42]],Copper[[#This Row],[Column42]],0,0,1)</f>
        <v>6000.36</v>
      </c>
      <c r="I90" s="11">
        <f t="shared" si="8"/>
        <v>45814</v>
      </c>
      <c r="J90" s="12" cm="1" vm="82">
        <f t="array" aca="1" ref="J90" ca="1">IFERROR(_xlfn.STOCKHISTORY($J$2,I90,I90,0,0,1),J92)</f>
        <v>6000.36</v>
      </c>
      <c r="K90" s="5">
        <f t="shared" si="9"/>
        <v>9795</v>
      </c>
      <c r="L90" s="5">
        <f t="shared" si="10"/>
        <v>9718</v>
      </c>
      <c r="M90" s="13">
        <f t="shared" si="11"/>
        <v>132400</v>
      </c>
    </row>
    <row r="91" spans="1:13" x14ac:dyDescent="0.3">
      <c r="A91" s="1" t="s">
        <v>324</v>
      </c>
      <c r="B91" s="7" t="s">
        <v>325</v>
      </c>
      <c r="C91" s="7" t="s">
        <v>326</v>
      </c>
      <c r="D91" s="3" t="s">
        <v>327</v>
      </c>
      <c r="E91" s="3"/>
      <c r="F91" s="2">
        <f t="shared" si="7"/>
        <v>45813</v>
      </c>
      <c r="G91" s="9" cm="1" vm="83">
        <f t="array" aca="1" ref="G91" ca="1">_xlfn.STOCKHISTORY($G$2,Copper[[#This Row],[Column42]],Copper[[#This Row],[Column42]],0,0,1)</f>
        <v>5939.3</v>
      </c>
      <c r="I91" s="11">
        <f t="shared" si="8"/>
        <v>45813</v>
      </c>
      <c r="J91" s="12" cm="1" vm="83">
        <f t="array" aca="1" ref="J91" ca="1">IFERROR(_xlfn.STOCKHISTORY($J$2,I91,I91,0,0,1),J93)</f>
        <v>5939.3</v>
      </c>
      <c r="K91" s="5">
        <f t="shared" si="9"/>
        <v>9834</v>
      </c>
      <c r="L91" s="5">
        <f t="shared" si="10"/>
        <v>9765</v>
      </c>
      <c r="M91" s="13">
        <f t="shared" si="11"/>
        <v>138000</v>
      </c>
    </row>
    <row r="92" spans="1:13" x14ac:dyDescent="0.3">
      <c r="A92" s="1" t="s">
        <v>328</v>
      </c>
      <c r="B92" s="7" t="s">
        <v>329</v>
      </c>
      <c r="C92" s="7" t="s">
        <v>330</v>
      </c>
      <c r="D92" s="3" t="s">
        <v>331</v>
      </c>
      <c r="E92" s="3"/>
      <c r="F92" s="2">
        <f t="shared" si="7"/>
        <v>45812</v>
      </c>
      <c r="G92" s="9" cm="1" vm="84">
        <f t="array" aca="1" ref="G92" ca="1">_xlfn.STOCKHISTORY($G$2,Copper[[#This Row],[Column42]],Copper[[#This Row],[Column42]],0,0,1)</f>
        <v>5970.81</v>
      </c>
      <c r="I92" s="11">
        <f t="shared" si="8"/>
        <v>45812</v>
      </c>
      <c r="J92" s="12" cm="1" vm="84">
        <f t="array" aca="1" ref="J92" ca="1">IFERROR(_xlfn.STOCKHISTORY($J$2,I92,I92,0,0,1),J94)</f>
        <v>5970.81</v>
      </c>
      <c r="K92" s="5">
        <f t="shared" si="9"/>
        <v>9673.5</v>
      </c>
      <c r="L92" s="5">
        <f t="shared" si="10"/>
        <v>9620</v>
      </c>
      <c r="M92" s="13">
        <f t="shared" si="11"/>
        <v>141350</v>
      </c>
    </row>
    <row r="93" spans="1:13" x14ac:dyDescent="0.3">
      <c r="A93" s="1" t="s">
        <v>332</v>
      </c>
      <c r="B93" s="7" t="s">
        <v>118</v>
      </c>
      <c r="C93" s="7" t="s">
        <v>333</v>
      </c>
      <c r="D93" s="3" t="s">
        <v>334</v>
      </c>
      <c r="E93" s="3"/>
      <c r="F93" s="2">
        <f t="shared" si="7"/>
        <v>45811</v>
      </c>
      <c r="G93" s="9" cm="1" vm="85">
        <f t="array" aca="1" ref="G93" ca="1">_xlfn.STOCKHISTORY($G$2,Copper[[#This Row],[Column42]],Copper[[#This Row],[Column42]],0,0,1)</f>
        <v>5970.37</v>
      </c>
      <c r="I93" s="11">
        <f t="shared" si="8"/>
        <v>45811</v>
      </c>
      <c r="J93" s="12" cm="1" vm="85">
        <f t="array" aca="1" ref="J93" ca="1">IFERROR(_xlfn.STOCKHISTORY($J$2,I93,I93,0,0,1),J95)</f>
        <v>5970.37</v>
      </c>
      <c r="K93" s="5">
        <f t="shared" si="9"/>
        <v>9643</v>
      </c>
      <c r="L93" s="5">
        <f t="shared" si="10"/>
        <v>9590</v>
      </c>
      <c r="M93" s="13">
        <f t="shared" si="11"/>
        <v>143850</v>
      </c>
    </row>
    <row r="94" spans="1:13" x14ac:dyDescent="0.3">
      <c r="A94" s="1" t="s">
        <v>335</v>
      </c>
      <c r="B94" s="7" t="s">
        <v>177</v>
      </c>
      <c r="C94" s="7" t="s">
        <v>336</v>
      </c>
      <c r="D94" s="3" t="s">
        <v>337</v>
      </c>
      <c r="E94" s="3"/>
      <c r="F94" s="2">
        <f t="shared" si="7"/>
        <v>45810</v>
      </c>
      <c r="G94" s="9" cm="1" vm="86">
        <f t="array" aca="1" ref="G94" ca="1">_xlfn.STOCKHISTORY($G$2,Copper[[#This Row],[Column42]],Copper[[#This Row],[Column42]],0,0,1)</f>
        <v>5935.94</v>
      </c>
      <c r="I94" s="11">
        <f t="shared" si="8"/>
        <v>45810</v>
      </c>
      <c r="J94" s="12" cm="1" vm="86">
        <f t="array" aca="1" ref="J94" ca="1">IFERROR(_xlfn.STOCKHISTORY($J$2,I94,I94,0,0,1),J96)</f>
        <v>5935.94</v>
      </c>
      <c r="K94" s="5">
        <f t="shared" si="9"/>
        <v>9655</v>
      </c>
      <c r="L94" s="5">
        <f t="shared" si="10"/>
        <v>9601</v>
      </c>
      <c r="M94" s="13">
        <f t="shared" si="11"/>
        <v>148450</v>
      </c>
    </row>
    <row r="95" spans="1:13" x14ac:dyDescent="0.3">
      <c r="A95" s="1" t="s">
        <v>4</v>
      </c>
      <c r="B95" s="1" t="s">
        <v>5</v>
      </c>
      <c r="C95" s="1" t="s">
        <v>6</v>
      </c>
      <c r="D95" s="1" t="s">
        <v>7</v>
      </c>
      <c r="E95" s="1"/>
      <c r="F95" s="2" t="e">
        <f t="shared" si="7"/>
        <v>#VALUE!</v>
      </c>
      <c r="G95" s="1" t="e" cm="1">
        <f t="array" ref="G95">_xlfn.STOCKHISTORY($G$2,Copper[[#This Row],[Column42]],Copper[[#This Row],[Column42]],0,0,1)</f>
        <v>#VALUE!</v>
      </c>
      <c r="I95" s="11">
        <f t="shared" si="8"/>
        <v>45807</v>
      </c>
      <c r="J95" s="12" cm="1" vm="87">
        <f t="array" aca="1" ref="J95" ca="1">IFERROR(_xlfn.STOCKHISTORY($J$2,I95,I95,0,0,1),J97)</f>
        <v>5911.69</v>
      </c>
      <c r="K95" s="5">
        <f t="shared" si="9"/>
        <v>9641.5</v>
      </c>
      <c r="L95" s="5">
        <f t="shared" si="10"/>
        <v>9605</v>
      </c>
      <c r="M95" s="13">
        <f t="shared" si="11"/>
        <v>152375</v>
      </c>
    </row>
    <row r="96" spans="1:13" x14ac:dyDescent="0.3">
      <c r="A96" s="1" t="s">
        <v>338</v>
      </c>
      <c r="B96" s="7" t="s">
        <v>339</v>
      </c>
      <c r="C96" s="7" t="s">
        <v>340</v>
      </c>
      <c r="D96" s="3" t="s">
        <v>341</v>
      </c>
      <c r="E96" s="3"/>
      <c r="F96" s="2">
        <f t="shared" si="7"/>
        <v>45807</v>
      </c>
      <c r="G96" s="9" cm="1" vm="87">
        <f t="array" aca="1" ref="G96" ca="1">_xlfn.STOCKHISTORY($G$2,Copper[[#This Row],[Column42]],Copper[[#This Row],[Column42]],0,0,1)</f>
        <v>5911.69</v>
      </c>
      <c r="I96" s="11">
        <f t="shared" si="8"/>
        <v>45807</v>
      </c>
      <c r="J96" s="12" cm="1" vm="87">
        <f t="array" aca="1" ref="J96" ca="1">IFERROR(_xlfn.STOCKHISTORY($J$2,I96,I96,0,0,1),J98)</f>
        <v>5911.69</v>
      </c>
      <c r="K96" s="5">
        <f t="shared" si="9"/>
        <v>9623</v>
      </c>
      <c r="L96" s="5">
        <f t="shared" si="10"/>
        <v>9565</v>
      </c>
      <c r="M96" s="13">
        <f t="shared" si="11"/>
        <v>149875</v>
      </c>
    </row>
    <row r="97" spans="1:13" x14ac:dyDescent="0.3">
      <c r="A97" s="1" t="s">
        <v>342</v>
      </c>
      <c r="B97" s="7" t="s">
        <v>343</v>
      </c>
      <c r="C97" s="7" t="s">
        <v>344</v>
      </c>
      <c r="D97" s="3" t="s">
        <v>345</v>
      </c>
      <c r="E97" s="3"/>
      <c r="F97" s="2">
        <f t="shared" si="7"/>
        <v>45806</v>
      </c>
      <c r="G97" s="9" cm="1" vm="88">
        <f t="array" aca="1" ref="G97" ca="1">_xlfn.STOCKHISTORY($G$2,Copper[[#This Row],[Column42]],Copper[[#This Row],[Column42]],0,0,1)</f>
        <v>5912.17</v>
      </c>
      <c r="I97" s="11">
        <f t="shared" si="8"/>
        <v>45806</v>
      </c>
      <c r="J97" s="12" cm="1" vm="88">
        <f t="array" aca="1" ref="J97" ca="1">IFERROR(_xlfn.STOCKHISTORY($J$2,I97,I97,0,0,1),J99)</f>
        <v>5912.17</v>
      </c>
      <c r="K97" s="5">
        <f t="shared" si="9"/>
        <v>9641.5</v>
      </c>
      <c r="L97" s="5">
        <f t="shared" si="10"/>
        <v>9605</v>
      </c>
      <c r="M97" s="13">
        <f t="shared" si="11"/>
        <v>152375</v>
      </c>
    </row>
    <row r="98" spans="1:13" x14ac:dyDescent="0.3">
      <c r="A98" s="1" t="s">
        <v>346</v>
      </c>
      <c r="B98" s="7" t="s">
        <v>110</v>
      </c>
      <c r="C98" s="7" t="s">
        <v>220</v>
      </c>
      <c r="D98" s="3" t="s">
        <v>347</v>
      </c>
      <c r="E98" s="3"/>
      <c r="F98" s="2">
        <f t="shared" si="7"/>
        <v>45805</v>
      </c>
      <c r="G98" s="9" cm="1" vm="89">
        <f t="array" aca="1" ref="G98" ca="1">_xlfn.STOCKHISTORY($G$2,Copper[[#This Row],[Column42]],Copper[[#This Row],[Column42]],0,0,1)</f>
        <v>5888.55</v>
      </c>
      <c r="I98" s="11">
        <f t="shared" si="8"/>
        <v>45805</v>
      </c>
      <c r="J98" s="12" cm="1" vm="89">
        <f t="array" aca="1" ref="J98" ca="1">IFERROR(_xlfn.STOCKHISTORY($J$2,I98,I98,0,0,1),J100)</f>
        <v>5888.55</v>
      </c>
      <c r="K98" s="5">
        <f t="shared" si="9"/>
        <v>9682</v>
      </c>
      <c r="L98" s="5">
        <f t="shared" si="10"/>
        <v>9635</v>
      </c>
      <c r="M98" s="13">
        <f t="shared" si="11"/>
        <v>154300</v>
      </c>
    </row>
    <row r="99" spans="1:13" x14ac:dyDescent="0.3">
      <c r="A99" s="1" t="s">
        <v>348</v>
      </c>
      <c r="B99" s="7" t="s">
        <v>349</v>
      </c>
      <c r="C99" s="7" t="s">
        <v>286</v>
      </c>
      <c r="D99" s="3" t="s">
        <v>350</v>
      </c>
      <c r="E99" s="3"/>
      <c r="F99" s="2">
        <f t="shared" si="7"/>
        <v>45804</v>
      </c>
      <c r="G99" s="9" cm="1" vm="90">
        <f t="array" aca="1" ref="G99" ca="1">_xlfn.STOCKHISTORY($G$2,Copper[[#This Row],[Column42]],Copper[[#This Row],[Column42]],0,0,1)</f>
        <v>5921.54</v>
      </c>
      <c r="I99" s="11">
        <f t="shared" si="8"/>
        <v>45804</v>
      </c>
      <c r="J99" s="12" cm="1" vm="90">
        <f t="array" aca="1" ref="J99" ca="1">IFERROR(_xlfn.STOCKHISTORY($J$2,I99,I99,0,0,1),J101)</f>
        <v>5921.54</v>
      </c>
      <c r="K99" s="5">
        <f t="shared" si="9"/>
        <v>9653</v>
      </c>
      <c r="L99" s="5">
        <f t="shared" si="10"/>
        <v>9610</v>
      </c>
      <c r="M99" s="13">
        <f t="shared" si="11"/>
        <v>162150</v>
      </c>
    </row>
    <row r="100" spans="1:13" x14ac:dyDescent="0.3">
      <c r="A100" s="1" t="s">
        <v>351</v>
      </c>
      <c r="B100" s="7" t="s">
        <v>352</v>
      </c>
      <c r="C100" s="7" t="s">
        <v>353</v>
      </c>
      <c r="D100" s="3" t="s">
        <v>354</v>
      </c>
      <c r="E100" s="3"/>
      <c r="F100" s="2">
        <f t="shared" si="7"/>
        <v>45800</v>
      </c>
      <c r="G100" s="9" cm="1" vm="91">
        <f t="array" aca="1" ref="G100" ca="1">_xlfn.STOCKHISTORY($G$2,Copper[[#This Row],[Column42]],Copper[[#This Row],[Column42]],0,0,1)</f>
        <v>5802.82</v>
      </c>
      <c r="I100" s="11">
        <f t="shared" si="8"/>
        <v>45800</v>
      </c>
      <c r="J100" s="12" cm="1" vm="91">
        <f t="array" aca="1" ref="J100" ca="1">IFERROR(_xlfn.STOCKHISTORY($J$2,I100,I100,0,0,1),J102)</f>
        <v>5802.82</v>
      </c>
      <c r="K100" s="5">
        <f t="shared" si="9"/>
        <v>9595</v>
      </c>
      <c r="L100" s="5">
        <f t="shared" si="10"/>
        <v>9570</v>
      </c>
      <c r="M100" s="13">
        <f t="shared" si="11"/>
        <v>164725</v>
      </c>
    </row>
    <row r="101" spans="1:13" x14ac:dyDescent="0.3">
      <c r="A101" s="1" t="s">
        <v>355</v>
      </c>
      <c r="B101" s="7" t="s">
        <v>356</v>
      </c>
      <c r="C101" s="7" t="s">
        <v>357</v>
      </c>
      <c r="D101" s="3" t="s">
        <v>358</v>
      </c>
      <c r="E101" s="3"/>
      <c r="F101" s="2">
        <f t="shared" si="7"/>
        <v>45799</v>
      </c>
      <c r="G101" s="9" cm="1" vm="92">
        <f t="array" aca="1" ref="G101" ca="1">_xlfn.STOCKHISTORY($G$2,Copper[[#This Row],[Column42]],Copper[[#This Row],[Column42]],0,0,1)</f>
        <v>5842.01</v>
      </c>
      <c r="I101" s="11">
        <f t="shared" si="8"/>
        <v>45799</v>
      </c>
      <c r="J101" s="12" cm="1" vm="92">
        <f t="array" aca="1" ref="J101" ca="1">IFERROR(_xlfn.STOCKHISTORY($J$2,I101,I101,0,0,1),J103)</f>
        <v>5842.01</v>
      </c>
      <c r="K101" s="5">
        <f t="shared" si="9"/>
        <v>9493</v>
      </c>
      <c r="L101" s="5">
        <f t="shared" si="10"/>
        <v>9461.5</v>
      </c>
      <c r="M101" s="13">
        <f t="shared" si="11"/>
        <v>166525</v>
      </c>
    </row>
    <row r="102" spans="1:13" x14ac:dyDescent="0.3">
      <c r="A102" s="1" t="s">
        <v>359</v>
      </c>
      <c r="B102" s="7" t="s">
        <v>360</v>
      </c>
      <c r="C102" s="7" t="s">
        <v>361</v>
      </c>
      <c r="D102" s="3" t="s">
        <v>362</v>
      </c>
      <c r="E102" s="3"/>
      <c r="F102" s="2">
        <f t="shared" si="7"/>
        <v>45798</v>
      </c>
      <c r="G102" s="9" cm="1" vm="93">
        <f t="array" aca="1" ref="G102" ca="1">_xlfn.STOCKHISTORY($G$2,Copper[[#This Row],[Column42]],Copper[[#This Row],[Column42]],0,0,1)</f>
        <v>5844.61</v>
      </c>
      <c r="I102" s="11">
        <f t="shared" si="8"/>
        <v>45798</v>
      </c>
      <c r="J102" s="12" cm="1" vm="93">
        <f t="array" aca="1" ref="J102" ca="1">IFERROR(_xlfn.STOCKHISTORY($J$2,I102,I102,0,0,1),J104)</f>
        <v>5844.61</v>
      </c>
      <c r="K102" s="5">
        <f t="shared" si="9"/>
        <v>9532.5</v>
      </c>
      <c r="L102" s="5">
        <f t="shared" si="10"/>
        <v>9533.5</v>
      </c>
      <c r="M102" s="13">
        <f t="shared" si="11"/>
        <v>168825</v>
      </c>
    </row>
    <row r="103" spans="1:13" x14ac:dyDescent="0.3">
      <c r="A103" s="1" t="s">
        <v>363</v>
      </c>
      <c r="B103" s="7" t="s">
        <v>364</v>
      </c>
      <c r="C103" s="7" t="s">
        <v>365</v>
      </c>
      <c r="D103" s="3" t="s">
        <v>366</v>
      </c>
      <c r="E103" s="3"/>
      <c r="F103" s="2">
        <f t="shared" si="7"/>
        <v>45797</v>
      </c>
      <c r="G103" s="9" cm="1" vm="94">
        <f t="array" aca="1" ref="G103" ca="1">_xlfn.STOCKHISTORY($G$2,Copper[[#This Row],[Column42]],Copper[[#This Row],[Column42]],0,0,1)</f>
        <v>5940.46</v>
      </c>
      <c r="I103" s="11">
        <f t="shared" si="8"/>
        <v>45797</v>
      </c>
      <c r="J103" s="12" cm="1" vm="94">
        <f t="array" aca="1" ref="J103" ca="1">IFERROR(_xlfn.STOCKHISTORY($J$2,I103,I103,0,0,1),J105)</f>
        <v>5940.46</v>
      </c>
      <c r="K103" s="5">
        <f t="shared" si="9"/>
        <v>9530</v>
      </c>
      <c r="L103" s="5">
        <f t="shared" si="10"/>
        <v>9521</v>
      </c>
      <c r="M103" s="13">
        <f t="shared" si="11"/>
        <v>170750</v>
      </c>
    </row>
    <row r="104" spans="1:13" x14ac:dyDescent="0.3">
      <c r="A104" s="1" t="s">
        <v>367</v>
      </c>
      <c r="B104" s="7" t="s">
        <v>368</v>
      </c>
      <c r="C104" s="7" t="s">
        <v>369</v>
      </c>
      <c r="D104" s="3" t="s">
        <v>370</v>
      </c>
      <c r="E104" s="3"/>
      <c r="F104" s="2">
        <f t="shared" si="7"/>
        <v>45796</v>
      </c>
      <c r="G104" s="9" cm="1" vm="95">
        <f t="array" aca="1" ref="G104" ca="1">_xlfn.STOCKHISTORY($G$2,Copper[[#This Row],[Column42]],Copper[[#This Row],[Column42]],0,0,1)</f>
        <v>5963.6</v>
      </c>
      <c r="I104" s="11">
        <f t="shared" si="8"/>
        <v>45796</v>
      </c>
      <c r="J104" s="12" cm="1" vm="95">
        <f t="array" aca="1" ref="J104" ca="1">IFERROR(_xlfn.STOCKHISTORY($J$2,I104,I104,0,0,1),J106)</f>
        <v>5963.6</v>
      </c>
      <c r="K104" s="5">
        <f t="shared" si="9"/>
        <v>9545</v>
      </c>
      <c r="L104" s="5">
        <f t="shared" si="10"/>
        <v>9517</v>
      </c>
      <c r="M104" s="13">
        <f t="shared" si="11"/>
        <v>174325</v>
      </c>
    </row>
    <row r="105" spans="1:13" x14ac:dyDescent="0.3">
      <c r="A105" s="1" t="s">
        <v>371</v>
      </c>
      <c r="B105" s="7" t="s">
        <v>372</v>
      </c>
      <c r="C105" s="7" t="s">
        <v>373</v>
      </c>
      <c r="D105" s="3" t="s">
        <v>374</v>
      </c>
      <c r="E105" s="3"/>
      <c r="F105" s="2">
        <f t="shared" si="7"/>
        <v>45793</v>
      </c>
      <c r="G105" s="9" cm="1" vm="96">
        <f t="array" aca="1" ref="G105" ca="1">_xlfn.STOCKHISTORY($G$2,Copper[[#This Row],[Column42]],Copper[[#This Row],[Column42]],0,0,1)</f>
        <v>5958.38</v>
      </c>
      <c r="I105" s="11">
        <f t="shared" si="8"/>
        <v>45793</v>
      </c>
      <c r="J105" s="12" cm="1" vm="96">
        <f t="array" aca="1" ref="J105" ca="1">IFERROR(_xlfn.STOCKHISTORY($J$2,I105,I105,0,0,1),J107)</f>
        <v>5958.38</v>
      </c>
      <c r="K105" s="5">
        <f t="shared" si="9"/>
        <v>9534</v>
      </c>
      <c r="L105" s="5">
        <f t="shared" si="10"/>
        <v>9518</v>
      </c>
      <c r="M105" s="13">
        <f t="shared" si="11"/>
        <v>179375</v>
      </c>
    </row>
    <row r="106" spans="1:13" x14ac:dyDescent="0.3">
      <c r="A106" s="1" t="s">
        <v>375</v>
      </c>
      <c r="B106" s="7" t="s">
        <v>376</v>
      </c>
      <c r="C106" s="7" t="s">
        <v>377</v>
      </c>
      <c r="D106" s="3" t="s">
        <v>378</v>
      </c>
      <c r="E106" s="3"/>
      <c r="F106" s="2">
        <f t="shared" si="7"/>
        <v>45792</v>
      </c>
      <c r="G106" s="9" cm="1" vm="97">
        <f t="array" aca="1" ref="G106" ca="1">_xlfn.STOCKHISTORY($G$2,Copper[[#This Row],[Column42]],Copper[[#This Row],[Column42]],0,0,1)</f>
        <v>5916.93</v>
      </c>
      <c r="I106" s="11">
        <f t="shared" si="8"/>
        <v>45792</v>
      </c>
      <c r="J106" s="12" cm="1" vm="97">
        <f t="array" aca="1" ref="J106" ca="1">IFERROR(_xlfn.STOCKHISTORY($J$2,I106,I106,0,0,1),J108)</f>
        <v>5916.93</v>
      </c>
      <c r="K106" s="5">
        <f t="shared" si="9"/>
        <v>9537.5</v>
      </c>
      <c r="L106" s="5">
        <f t="shared" si="10"/>
        <v>9528</v>
      </c>
      <c r="M106" s="13">
        <f t="shared" si="11"/>
        <v>184650</v>
      </c>
    </row>
    <row r="107" spans="1:13" x14ac:dyDescent="0.3">
      <c r="A107" s="1" t="s">
        <v>379</v>
      </c>
      <c r="B107" s="7" t="s">
        <v>380</v>
      </c>
      <c r="C107" s="7" t="s">
        <v>381</v>
      </c>
      <c r="D107" s="3" t="s">
        <v>382</v>
      </c>
      <c r="E107" s="3"/>
      <c r="F107" s="2">
        <f t="shared" si="7"/>
        <v>45791</v>
      </c>
      <c r="G107" s="9" cm="1" vm="98">
        <f t="array" aca="1" ref="G107" ca="1">_xlfn.STOCKHISTORY($G$2,Copper[[#This Row],[Column42]],Copper[[#This Row],[Column42]],0,0,1)</f>
        <v>5892.58</v>
      </c>
      <c r="I107" s="11">
        <f t="shared" si="8"/>
        <v>45791</v>
      </c>
      <c r="J107" s="12" cm="1" vm="98">
        <f t="array" aca="1" ref="J107" ca="1">IFERROR(_xlfn.STOCKHISTORY($J$2,I107,I107,0,0,1),J109)</f>
        <v>5892.58</v>
      </c>
      <c r="K107" s="5">
        <f t="shared" si="9"/>
        <v>9649.5</v>
      </c>
      <c r="L107" s="5">
        <f t="shared" si="10"/>
        <v>9622</v>
      </c>
      <c r="M107" s="13">
        <f t="shared" si="11"/>
        <v>185575</v>
      </c>
    </row>
    <row r="108" spans="1:13" x14ac:dyDescent="0.3">
      <c r="A108" s="1" t="s">
        <v>383</v>
      </c>
      <c r="B108" s="7" t="s">
        <v>372</v>
      </c>
      <c r="C108" s="7" t="s">
        <v>384</v>
      </c>
      <c r="D108" s="3" t="s">
        <v>385</v>
      </c>
      <c r="E108" s="3"/>
      <c r="F108" s="2">
        <f t="shared" si="7"/>
        <v>45790</v>
      </c>
      <c r="G108" s="9" cm="1" vm="99">
        <f t="array" aca="1" ref="G108" ca="1">_xlfn.STOCKHISTORY($G$2,Copper[[#This Row],[Column42]],Copper[[#This Row],[Column42]],0,0,1)</f>
        <v>5886.55</v>
      </c>
      <c r="I108" s="11">
        <f t="shared" si="8"/>
        <v>45790</v>
      </c>
      <c r="J108" s="12" cm="1" vm="99">
        <f t="array" aca="1" ref="J108" ca="1">IFERROR(_xlfn.STOCKHISTORY($J$2,I108,I108,0,0,1),J110)</f>
        <v>5886.55</v>
      </c>
      <c r="K108" s="5">
        <f t="shared" si="9"/>
        <v>9534</v>
      </c>
      <c r="L108" s="5">
        <f t="shared" si="10"/>
        <v>9548</v>
      </c>
      <c r="M108" s="13">
        <f t="shared" si="11"/>
        <v>189650</v>
      </c>
    </row>
    <row r="109" spans="1:13" x14ac:dyDescent="0.3">
      <c r="A109" s="1" t="s">
        <v>386</v>
      </c>
      <c r="B109" s="7" t="s">
        <v>333</v>
      </c>
      <c r="C109" s="7" t="s">
        <v>387</v>
      </c>
      <c r="D109" s="3" t="s">
        <v>388</v>
      </c>
      <c r="E109" s="3"/>
      <c r="F109" s="2">
        <f t="shared" si="7"/>
        <v>45789</v>
      </c>
      <c r="G109" s="9" cm="1" vm="100">
        <f t="array" aca="1" ref="G109" ca="1">_xlfn.STOCKHISTORY($G$2,Copper[[#This Row],[Column42]],Copper[[#This Row],[Column42]],0,0,1)</f>
        <v>5844.19</v>
      </c>
      <c r="I109" s="11">
        <f t="shared" si="8"/>
        <v>45789</v>
      </c>
      <c r="J109" s="12" cm="1" vm="100">
        <f t="array" aca="1" ref="J109" ca="1">IFERROR(_xlfn.STOCKHISTORY($J$2,I109,I109,0,0,1),J111)</f>
        <v>5844.19</v>
      </c>
      <c r="K109" s="5">
        <f t="shared" si="9"/>
        <v>9590</v>
      </c>
      <c r="L109" s="5">
        <f t="shared" si="10"/>
        <v>9547</v>
      </c>
      <c r="M109" s="13">
        <f t="shared" si="11"/>
        <v>190750</v>
      </c>
    </row>
    <row r="110" spans="1:13" x14ac:dyDescent="0.3">
      <c r="A110" s="1" t="s">
        <v>389</v>
      </c>
      <c r="B110" s="7" t="s">
        <v>390</v>
      </c>
      <c r="C110" s="7" t="s">
        <v>391</v>
      </c>
      <c r="D110" s="3" t="s">
        <v>392</v>
      </c>
      <c r="E110" s="3"/>
      <c r="F110" s="2">
        <f t="shared" si="7"/>
        <v>45786</v>
      </c>
      <c r="G110" s="9" cm="1" vm="101">
        <f t="array" aca="1" ref="G110" ca="1">_xlfn.STOCKHISTORY($G$2,Copper[[#This Row],[Column42]],Copper[[#This Row],[Column42]],0,0,1)</f>
        <v>5659.91</v>
      </c>
      <c r="I110" s="11">
        <f t="shared" si="8"/>
        <v>45786</v>
      </c>
      <c r="J110" s="12" cm="1" vm="101">
        <f t="array" aca="1" ref="J110" ca="1">IFERROR(_xlfn.STOCKHISTORY($J$2,I110,I110,0,0,1),J112)</f>
        <v>5659.91</v>
      </c>
      <c r="K110" s="5">
        <f t="shared" si="9"/>
        <v>9485.5</v>
      </c>
      <c r="L110" s="5">
        <f t="shared" si="10"/>
        <v>9432.5</v>
      </c>
      <c r="M110" s="13">
        <f t="shared" si="11"/>
        <v>191775</v>
      </c>
    </row>
    <row r="111" spans="1:13" x14ac:dyDescent="0.3">
      <c r="A111" s="1" t="s">
        <v>393</v>
      </c>
      <c r="B111" s="7" t="s">
        <v>394</v>
      </c>
      <c r="C111" s="7" t="s">
        <v>395</v>
      </c>
      <c r="D111" s="3" t="s">
        <v>396</v>
      </c>
      <c r="E111" s="3"/>
      <c r="F111" s="2">
        <f t="shared" si="7"/>
        <v>45785</v>
      </c>
      <c r="G111" s="9" cm="1" vm="102">
        <f t="array" aca="1" ref="G111" ca="1">_xlfn.STOCKHISTORY($G$2,Copper[[#This Row],[Column42]],Copper[[#This Row],[Column42]],0,0,1)</f>
        <v>5663.94</v>
      </c>
      <c r="I111" s="11">
        <f t="shared" si="8"/>
        <v>45785</v>
      </c>
      <c r="J111" s="12" cm="1" vm="102">
        <f t="array" aca="1" ref="J111" ca="1">IFERROR(_xlfn.STOCKHISTORY($J$2,I111,I111,0,0,1),J113)</f>
        <v>5663.94</v>
      </c>
      <c r="K111" s="5">
        <f t="shared" si="9"/>
        <v>9413</v>
      </c>
      <c r="L111" s="5">
        <f t="shared" si="10"/>
        <v>9395</v>
      </c>
      <c r="M111" s="13">
        <f t="shared" si="11"/>
        <v>194275</v>
      </c>
    </row>
    <row r="112" spans="1:13" x14ac:dyDescent="0.3">
      <c r="A112" s="1" t="s">
        <v>397</v>
      </c>
      <c r="B112" s="7" t="s">
        <v>398</v>
      </c>
      <c r="C112" s="7" t="s">
        <v>399</v>
      </c>
      <c r="D112" s="3" t="s">
        <v>400</v>
      </c>
      <c r="E112" s="3"/>
      <c r="F112" s="2">
        <f t="shared" si="7"/>
        <v>45784</v>
      </c>
      <c r="G112" s="9" cm="1" vm="103">
        <f t="array" aca="1" ref="G112" ca="1">_xlfn.STOCKHISTORY($G$2,Copper[[#This Row],[Column42]],Copper[[#This Row],[Column42]],0,0,1)</f>
        <v>5631.28</v>
      </c>
      <c r="I112" s="11">
        <f t="shared" si="8"/>
        <v>45784</v>
      </c>
      <c r="J112" s="12" cm="1" vm="103">
        <f t="array" aca="1" ref="J112" ca="1">IFERROR(_xlfn.STOCKHISTORY($J$2,I112,I112,0,0,1),J114)</f>
        <v>5631.28</v>
      </c>
      <c r="K112" s="5">
        <f t="shared" si="9"/>
        <v>9486</v>
      </c>
      <c r="L112" s="5">
        <f t="shared" si="10"/>
        <v>9462.5</v>
      </c>
      <c r="M112" s="13">
        <f t="shared" si="11"/>
        <v>193975</v>
      </c>
    </row>
    <row r="113" spans="1:13" x14ac:dyDescent="0.3">
      <c r="A113" s="1" t="s">
        <v>401</v>
      </c>
      <c r="B113" s="7" t="s">
        <v>402</v>
      </c>
      <c r="C113" s="7" t="s">
        <v>403</v>
      </c>
      <c r="D113" s="3" t="s">
        <v>404</v>
      </c>
      <c r="E113" s="3"/>
      <c r="F113" s="2">
        <f t="shared" si="7"/>
        <v>45783</v>
      </c>
      <c r="G113" s="9" cm="1" vm="104">
        <f t="array" aca="1" ref="G113" ca="1">_xlfn.STOCKHISTORY($G$2,Copper[[#This Row],[Column42]],Copper[[#This Row],[Column42]],0,0,1)</f>
        <v>5606.91</v>
      </c>
      <c r="I113" s="11">
        <f t="shared" si="8"/>
        <v>45783</v>
      </c>
      <c r="J113" s="12" cm="1" vm="104">
        <f t="array" aca="1" ref="J113" ca="1">IFERROR(_xlfn.STOCKHISTORY($J$2,I113,I113,0,0,1),J115)</f>
        <v>5606.91</v>
      </c>
      <c r="K113" s="5">
        <f t="shared" si="9"/>
        <v>9500</v>
      </c>
      <c r="L113" s="5">
        <f t="shared" si="10"/>
        <v>9475</v>
      </c>
      <c r="M113" s="13">
        <f t="shared" si="11"/>
        <v>195625</v>
      </c>
    </row>
    <row r="114" spans="1:13" x14ac:dyDescent="0.3">
      <c r="A114" s="1" t="s">
        <v>405</v>
      </c>
      <c r="B114" s="7" t="s">
        <v>406</v>
      </c>
      <c r="C114" s="7" t="s">
        <v>407</v>
      </c>
      <c r="D114" s="3" t="s">
        <v>408</v>
      </c>
      <c r="E114" s="3"/>
      <c r="F114" s="2">
        <f t="shared" si="7"/>
        <v>45779</v>
      </c>
      <c r="G114" s="9" cm="1" vm="105">
        <f t="array" aca="1" ref="G114" ca="1">_xlfn.STOCKHISTORY($G$2,Copper[[#This Row],[Column42]],Copper[[#This Row],[Column42]],0,0,1)</f>
        <v>5686.67</v>
      </c>
      <c r="I114" s="11">
        <f t="shared" si="8"/>
        <v>45779</v>
      </c>
      <c r="J114" s="12" cm="1" vm="105">
        <f t="array" aca="1" ref="J114" ca="1">IFERROR(_xlfn.STOCKHISTORY($J$2,I114,I114,0,0,1),J116)</f>
        <v>5686.67</v>
      </c>
      <c r="K114" s="5">
        <f t="shared" si="9"/>
        <v>9376</v>
      </c>
      <c r="L114" s="5">
        <f t="shared" si="10"/>
        <v>9359</v>
      </c>
      <c r="M114" s="13">
        <f t="shared" si="11"/>
        <v>197300</v>
      </c>
    </row>
    <row r="115" spans="1:13" x14ac:dyDescent="0.3">
      <c r="A115" s="1" t="s">
        <v>409</v>
      </c>
      <c r="B115" s="7" t="s">
        <v>410</v>
      </c>
      <c r="C115" s="7" t="s">
        <v>411</v>
      </c>
      <c r="D115" s="3" t="s">
        <v>412</v>
      </c>
      <c r="E115" s="3"/>
      <c r="F115" s="2">
        <f t="shared" si="7"/>
        <v>45778</v>
      </c>
      <c r="G115" s="9" cm="1" vm="106">
        <f t="array" aca="1" ref="G115" ca="1">_xlfn.STOCKHISTORY($G$2,Copper[[#This Row],[Column42]],Copper[[#This Row],[Column42]],0,0,1)</f>
        <v>5604.14</v>
      </c>
      <c r="I115" s="11">
        <f t="shared" si="8"/>
        <v>45778</v>
      </c>
      <c r="J115" s="12" cm="1" vm="106">
        <f t="array" aca="1" ref="J115" ca="1">IFERROR(_xlfn.STOCKHISTORY($J$2,I115,I115,0,0,1),J117)</f>
        <v>5604.14</v>
      </c>
      <c r="K115" s="5">
        <f t="shared" si="9"/>
        <v>9195</v>
      </c>
      <c r="L115" s="5">
        <f t="shared" si="10"/>
        <v>9185</v>
      </c>
      <c r="M115" s="13">
        <f t="shared" si="11"/>
        <v>197700</v>
      </c>
    </row>
    <row r="116" spans="1:13" x14ac:dyDescent="0.3">
      <c r="A116" s="1" t="s">
        <v>4</v>
      </c>
      <c r="B116" s="1" t="s">
        <v>5</v>
      </c>
      <c r="C116" s="1" t="s">
        <v>6</v>
      </c>
      <c r="D116" s="1" t="s">
        <v>7</v>
      </c>
      <c r="E116" s="1"/>
      <c r="F116" s="2" t="e">
        <f t="shared" si="7"/>
        <v>#VALUE!</v>
      </c>
      <c r="G116" s="1" t="e" cm="1">
        <f t="array" ref="G116">_xlfn.STOCKHISTORY($G$2,Copper[[#This Row],[Column42]],Copper[[#This Row],[Column42]],0,0,1)</f>
        <v>#VALUE!</v>
      </c>
      <c r="I116" s="11">
        <f t="shared" si="8"/>
        <v>45777</v>
      </c>
      <c r="J116" s="12" cm="1" vm="107">
        <f t="array" aca="1" ref="J116" ca="1">IFERROR(_xlfn.STOCKHISTORY($J$2,I116,I116,0,0,1),J118)</f>
        <v>5569.06</v>
      </c>
      <c r="K116" s="5">
        <f t="shared" si="9"/>
        <v>9487.5</v>
      </c>
      <c r="L116" s="5">
        <f t="shared" si="10"/>
        <v>9465</v>
      </c>
      <c r="M116" s="13">
        <f t="shared" si="11"/>
        <v>202500</v>
      </c>
    </row>
    <row r="117" spans="1:13" x14ac:dyDescent="0.3">
      <c r="A117" s="1" t="s">
        <v>413</v>
      </c>
      <c r="B117" s="7" t="s">
        <v>414</v>
      </c>
      <c r="C117" s="7" t="s">
        <v>415</v>
      </c>
      <c r="D117" s="3" t="s">
        <v>416</v>
      </c>
      <c r="E117" s="3"/>
      <c r="F117" s="2">
        <f t="shared" si="7"/>
        <v>45777</v>
      </c>
      <c r="G117" s="9" cm="1" vm="107">
        <f t="array" aca="1" ref="G117" ca="1">_xlfn.STOCKHISTORY($G$2,Copper[[#This Row],[Column42]],Copper[[#This Row],[Column42]],0,0,1)</f>
        <v>5569.06</v>
      </c>
      <c r="I117" s="11">
        <f t="shared" si="8"/>
        <v>45777</v>
      </c>
      <c r="J117" s="12" cm="1" vm="107">
        <f t="array" aca="1" ref="J117" ca="1">IFERROR(_xlfn.STOCKHISTORY($J$2,I117,I117,0,0,1),J119)</f>
        <v>5569.06</v>
      </c>
      <c r="K117" s="5">
        <f t="shared" si="9"/>
        <v>9204</v>
      </c>
      <c r="L117" s="5">
        <f t="shared" si="10"/>
        <v>9207</v>
      </c>
      <c r="M117" s="13">
        <f t="shared" si="11"/>
        <v>200150</v>
      </c>
    </row>
    <row r="118" spans="1:13" x14ac:dyDescent="0.3">
      <c r="A118" s="1" t="s">
        <v>417</v>
      </c>
      <c r="B118" s="7" t="s">
        <v>418</v>
      </c>
      <c r="C118" s="7" t="s">
        <v>419</v>
      </c>
      <c r="D118" s="3" t="s">
        <v>420</v>
      </c>
      <c r="E118" s="3"/>
      <c r="F118" s="2">
        <f t="shared" si="7"/>
        <v>45776</v>
      </c>
      <c r="G118" s="9" cm="1" vm="108">
        <f t="array" aca="1" ref="G118" ca="1">_xlfn.STOCKHISTORY($G$2,Copper[[#This Row],[Column42]],Copper[[#This Row],[Column42]],0,0,1)</f>
        <v>5560.83</v>
      </c>
      <c r="I118" s="11">
        <f t="shared" si="8"/>
        <v>45776</v>
      </c>
      <c r="J118" s="12" cm="1" vm="108">
        <f t="array" aca="1" ref="J118" ca="1">IFERROR(_xlfn.STOCKHISTORY($J$2,I118,I118,0,0,1),J120)</f>
        <v>5560.83</v>
      </c>
      <c r="K118" s="5">
        <f t="shared" si="9"/>
        <v>9487.5</v>
      </c>
      <c r="L118" s="5">
        <f t="shared" si="10"/>
        <v>9465</v>
      </c>
      <c r="M118" s="13">
        <f t="shared" si="11"/>
        <v>202500</v>
      </c>
    </row>
    <row r="119" spans="1:13" x14ac:dyDescent="0.3">
      <c r="A119" s="1" t="s">
        <v>421</v>
      </c>
      <c r="B119" s="7" t="s">
        <v>422</v>
      </c>
      <c r="C119" s="7" t="s">
        <v>423</v>
      </c>
      <c r="D119" s="3" t="s">
        <v>424</v>
      </c>
      <c r="E119" s="3"/>
      <c r="F119" s="2">
        <f t="shared" si="7"/>
        <v>45775</v>
      </c>
      <c r="G119" s="9" cm="1" vm="109">
        <f t="array" aca="1" ref="G119" ca="1">_xlfn.STOCKHISTORY($G$2,Copper[[#This Row],[Column42]],Copper[[#This Row],[Column42]],0,0,1)</f>
        <v>5528.75</v>
      </c>
      <c r="I119" s="11">
        <f t="shared" si="8"/>
        <v>45775</v>
      </c>
      <c r="J119" s="12" cm="1" vm="109">
        <f t="array" aca="1" ref="J119" ca="1">IFERROR(_xlfn.STOCKHISTORY($J$2,I119,I119,0,0,1),J121)</f>
        <v>5528.75</v>
      </c>
      <c r="K119" s="5">
        <f t="shared" si="9"/>
        <v>9365.5</v>
      </c>
      <c r="L119" s="5">
        <f t="shared" si="10"/>
        <v>9370</v>
      </c>
      <c r="M119" s="13">
        <f t="shared" si="11"/>
        <v>202800</v>
      </c>
    </row>
    <row r="120" spans="1:13" x14ac:dyDescent="0.3">
      <c r="A120" s="1" t="s">
        <v>425</v>
      </c>
      <c r="B120" s="7" t="s">
        <v>426</v>
      </c>
      <c r="C120" s="7" t="s">
        <v>427</v>
      </c>
      <c r="D120" s="3" t="s">
        <v>428</v>
      </c>
      <c r="E120" s="3"/>
      <c r="F120" s="2">
        <f t="shared" si="7"/>
        <v>45772</v>
      </c>
      <c r="G120" s="9" cm="1" vm="110">
        <f t="array" aca="1" ref="G120" ca="1">_xlfn.STOCKHISTORY($G$2,Copper[[#This Row],[Column42]],Copper[[#This Row],[Column42]],0,0,1)</f>
        <v>5525.21</v>
      </c>
      <c r="I120" s="11">
        <f t="shared" si="8"/>
        <v>45772</v>
      </c>
      <c r="J120" s="12" cm="1" vm="110">
        <f t="array" aca="1" ref="J120" ca="1">IFERROR(_xlfn.STOCKHISTORY($J$2,I120,I120,0,0,1),J122)</f>
        <v>5525.21</v>
      </c>
      <c r="K120" s="5">
        <f t="shared" si="9"/>
        <v>9364</v>
      </c>
      <c r="L120" s="5">
        <f t="shared" si="10"/>
        <v>9369</v>
      </c>
      <c r="M120" s="13">
        <f t="shared" si="11"/>
        <v>203450</v>
      </c>
    </row>
    <row r="121" spans="1:13" x14ac:dyDescent="0.3">
      <c r="A121" s="1" t="s">
        <v>429</v>
      </c>
      <c r="B121" s="7" t="s">
        <v>430</v>
      </c>
      <c r="C121" s="7" t="s">
        <v>431</v>
      </c>
      <c r="D121" s="3" t="s">
        <v>432</v>
      </c>
      <c r="E121" s="3"/>
      <c r="F121" s="2">
        <f t="shared" si="7"/>
        <v>45771</v>
      </c>
      <c r="G121" s="9" cm="1" vm="111">
        <f t="array" aca="1" ref="G121" ca="1">_xlfn.STOCKHISTORY($G$2,Copper[[#This Row],[Column42]],Copper[[#This Row],[Column42]],0,0,1)</f>
        <v>5484.77</v>
      </c>
      <c r="I121" s="11">
        <f t="shared" si="8"/>
        <v>45771</v>
      </c>
      <c r="J121" s="12" cm="1" vm="111">
        <f t="array" aca="1" ref="J121" ca="1">IFERROR(_xlfn.STOCKHISTORY($J$2,I121,I121,0,0,1),J123)</f>
        <v>5484.77</v>
      </c>
      <c r="K121" s="5">
        <f t="shared" si="9"/>
        <v>9410.5</v>
      </c>
      <c r="L121" s="5">
        <f t="shared" si="10"/>
        <v>9420</v>
      </c>
      <c r="M121" s="13">
        <f t="shared" si="11"/>
        <v>203425</v>
      </c>
    </row>
    <row r="122" spans="1:13" x14ac:dyDescent="0.3">
      <c r="A122" s="1" t="s">
        <v>433</v>
      </c>
      <c r="B122" s="7" t="s">
        <v>434</v>
      </c>
      <c r="C122" s="7" t="s">
        <v>435</v>
      </c>
      <c r="D122" s="3" t="s">
        <v>436</v>
      </c>
      <c r="E122" s="3"/>
      <c r="F122" s="2">
        <f t="shared" si="7"/>
        <v>45770</v>
      </c>
      <c r="G122" s="9" cm="1" vm="112">
        <f t="array" aca="1" ref="G122" ca="1">_xlfn.STOCKHISTORY($G$2,Copper[[#This Row],[Column42]],Copper[[#This Row],[Column42]],0,0,1)</f>
        <v>5375.86</v>
      </c>
      <c r="I122" s="11">
        <f t="shared" si="8"/>
        <v>45770</v>
      </c>
      <c r="J122" s="12" cm="1" vm="112">
        <f t="array" aca="1" ref="J122" ca="1">IFERROR(_xlfn.STOCKHISTORY($J$2,I122,I122,0,0,1),J124)</f>
        <v>5375.86</v>
      </c>
      <c r="K122" s="5">
        <f t="shared" si="9"/>
        <v>9416.5</v>
      </c>
      <c r="L122" s="5">
        <f t="shared" si="10"/>
        <v>9437</v>
      </c>
      <c r="M122" s="13">
        <f t="shared" si="11"/>
        <v>205250</v>
      </c>
    </row>
    <row r="123" spans="1:13" x14ac:dyDescent="0.3">
      <c r="A123" s="1" t="s">
        <v>437</v>
      </c>
      <c r="B123" s="7" t="s">
        <v>438</v>
      </c>
      <c r="C123" s="7" t="s">
        <v>439</v>
      </c>
      <c r="D123" s="3" t="s">
        <v>440</v>
      </c>
      <c r="E123" s="3"/>
      <c r="F123" s="2">
        <f t="shared" si="7"/>
        <v>45769</v>
      </c>
      <c r="G123" s="9" cm="1" vm="113">
        <f t="array" aca="1" ref="G123" ca="1">_xlfn.STOCKHISTORY($G$2,Copper[[#This Row],[Column42]],Copper[[#This Row],[Column42]],0,0,1)</f>
        <v>5287.76</v>
      </c>
      <c r="I123" s="11">
        <f t="shared" si="8"/>
        <v>45769</v>
      </c>
      <c r="J123" s="12" cm="1" vm="113">
        <f t="array" aca="1" ref="J123" ca="1">IFERROR(_xlfn.STOCKHISTORY($J$2,I123,I123,0,0,1),J125)</f>
        <v>5287.76</v>
      </c>
      <c r="K123" s="5">
        <f t="shared" si="9"/>
        <v>9293.5</v>
      </c>
      <c r="L123" s="5">
        <f t="shared" si="10"/>
        <v>9316.5</v>
      </c>
      <c r="M123" s="13">
        <f t="shared" si="11"/>
        <v>212700</v>
      </c>
    </row>
    <row r="124" spans="1:13" x14ac:dyDescent="0.3">
      <c r="A124" s="1" t="s">
        <v>441</v>
      </c>
      <c r="B124" s="7" t="s">
        <v>442</v>
      </c>
      <c r="C124" s="7" t="s">
        <v>443</v>
      </c>
      <c r="D124" s="3" t="s">
        <v>444</v>
      </c>
      <c r="E124" s="3"/>
      <c r="F124" s="2">
        <f t="shared" si="7"/>
        <v>45764</v>
      </c>
      <c r="G124" s="9" cm="1" vm="114">
        <f t="array" aca="1" ref="G124" ca="1">_xlfn.STOCKHISTORY($G$2,Copper[[#This Row],[Column42]],Copper[[#This Row],[Column42]],0,0,1)</f>
        <v>5282.7</v>
      </c>
      <c r="I124" s="11">
        <f t="shared" si="8"/>
        <v>45764</v>
      </c>
      <c r="J124" s="12" cm="1" vm="114">
        <f t="array" aca="1" ref="J124" ca="1">IFERROR(_xlfn.STOCKHISTORY($J$2,I124,I124,0,0,1),J126)</f>
        <v>5282.7</v>
      </c>
      <c r="K124" s="5">
        <f t="shared" si="9"/>
        <v>9104</v>
      </c>
      <c r="L124" s="5">
        <f t="shared" si="10"/>
        <v>9134</v>
      </c>
      <c r="M124" s="13">
        <f t="shared" si="11"/>
        <v>213400</v>
      </c>
    </row>
    <row r="125" spans="1:13" x14ac:dyDescent="0.3">
      <c r="A125" s="1" t="s">
        <v>445</v>
      </c>
      <c r="B125" s="7" t="s">
        <v>446</v>
      </c>
      <c r="C125" s="7" t="s">
        <v>447</v>
      </c>
      <c r="D125" s="3" t="s">
        <v>448</v>
      </c>
      <c r="E125" s="3"/>
      <c r="F125" s="2">
        <f t="shared" si="7"/>
        <v>45763</v>
      </c>
      <c r="G125" s="9" cm="1" vm="115">
        <f t="array" aca="1" ref="G125" ca="1">_xlfn.STOCKHISTORY($G$2,Copper[[#This Row],[Column42]],Copper[[#This Row],[Column42]],0,0,1)</f>
        <v>5275.7</v>
      </c>
      <c r="I125" s="11">
        <f t="shared" si="8"/>
        <v>45763</v>
      </c>
      <c r="J125" s="12" cm="1" vm="115">
        <f t="array" aca="1" ref="J125" ca="1">IFERROR(_xlfn.STOCKHISTORY($J$2,I125,I125,0,0,1),J127)</f>
        <v>5275.7</v>
      </c>
      <c r="K125" s="5">
        <f t="shared" si="9"/>
        <v>9083</v>
      </c>
      <c r="L125" s="5">
        <f t="shared" si="10"/>
        <v>9119</v>
      </c>
      <c r="M125" s="13">
        <f t="shared" si="11"/>
        <v>216250</v>
      </c>
    </row>
    <row r="126" spans="1:13" x14ac:dyDescent="0.3">
      <c r="A126" s="1" t="s">
        <v>449</v>
      </c>
      <c r="B126" s="7" t="s">
        <v>450</v>
      </c>
      <c r="C126" s="7" t="s">
        <v>451</v>
      </c>
      <c r="D126" s="3" t="s">
        <v>452</v>
      </c>
      <c r="E126" s="3"/>
      <c r="F126" s="2">
        <f t="shared" si="7"/>
        <v>45762</v>
      </c>
      <c r="G126" s="9" cm="1" vm="116">
        <f t="array" aca="1" ref="G126" ca="1">_xlfn.STOCKHISTORY($G$2,Copper[[#This Row],[Column42]],Copper[[#This Row],[Column42]],0,0,1)</f>
        <v>5396.63</v>
      </c>
      <c r="I126" s="11">
        <f t="shared" si="8"/>
        <v>45762</v>
      </c>
      <c r="J126" s="12" cm="1" vm="116">
        <f t="array" aca="1" ref="J126" ca="1">IFERROR(_xlfn.STOCKHISTORY($J$2,I126,I126,0,0,1),J128)</f>
        <v>5396.63</v>
      </c>
      <c r="K126" s="5">
        <f t="shared" si="9"/>
        <v>9094</v>
      </c>
      <c r="L126" s="5">
        <f t="shared" si="10"/>
        <v>9150</v>
      </c>
      <c r="M126" s="13">
        <f t="shared" si="11"/>
        <v>212475</v>
      </c>
    </row>
    <row r="127" spans="1:13" x14ac:dyDescent="0.3">
      <c r="A127" s="1" t="s">
        <v>453</v>
      </c>
      <c r="B127" s="7" t="s">
        <v>454</v>
      </c>
      <c r="C127" s="7" t="s">
        <v>455</v>
      </c>
      <c r="D127" s="3" t="s">
        <v>456</v>
      </c>
      <c r="E127" s="3"/>
      <c r="F127" s="2">
        <f t="shared" si="7"/>
        <v>45761</v>
      </c>
      <c r="G127" s="9" cm="1" vm="117">
        <f t="array" aca="1" ref="G127" ca="1">_xlfn.STOCKHISTORY($G$2,Copper[[#This Row],[Column42]],Copper[[#This Row],[Column42]],0,0,1)</f>
        <v>5405.97</v>
      </c>
      <c r="I127" s="11">
        <f t="shared" si="8"/>
        <v>45761</v>
      </c>
      <c r="J127" s="12" cm="1" vm="117">
        <f t="array" aca="1" ref="J127" ca="1">IFERROR(_xlfn.STOCKHISTORY($J$2,I127,I127,0,0,1),J129)</f>
        <v>5405.97</v>
      </c>
      <c r="K127" s="5">
        <f t="shared" si="9"/>
        <v>9212.5</v>
      </c>
      <c r="L127" s="5">
        <f t="shared" si="10"/>
        <v>9240</v>
      </c>
      <c r="M127" s="13">
        <f t="shared" si="11"/>
        <v>207825</v>
      </c>
    </row>
    <row r="128" spans="1:13" x14ac:dyDescent="0.3">
      <c r="A128" s="1" t="s">
        <v>457</v>
      </c>
      <c r="B128" s="7" t="s">
        <v>458</v>
      </c>
      <c r="C128" s="7" t="s">
        <v>459</v>
      </c>
      <c r="D128" s="3" t="s">
        <v>460</v>
      </c>
      <c r="E128" s="3"/>
      <c r="F128" s="2">
        <f t="shared" si="7"/>
        <v>45758</v>
      </c>
      <c r="G128" s="9" cm="1" vm="118">
        <f t="array" aca="1" ref="G128" ca="1">_xlfn.STOCKHISTORY($G$2,Copper[[#This Row],[Column42]],Copper[[#This Row],[Column42]],0,0,1)</f>
        <v>5363.36</v>
      </c>
      <c r="I128" s="11">
        <f t="shared" si="8"/>
        <v>45758</v>
      </c>
      <c r="J128" s="12" cm="1" vm="118">
        <f t="array" aca="1" ref="J128" ca="1">IFERROR(_xlfn.STOCKHISTORY($J$2,I128,I128,0,0,1),J130)</f>
        <v>5363.36</v>
      </c>
      <c r="K128" s="5">
        <f t="shared" si="9"/>
        <v>9180</v>
      </c>
      <c r="L128" s="5">
        <f t="shared" si="10"/>
        <v>9160</v>
      </c>
      <c r="M128" s="13">
        <f t="shared" si="11"/>
        <v>208775</v>
      </c>
    </row>
    <row r="129" spans="1:13" x14ac:dyDescent="0.3">
      <c r="A129" s="1" t="s">
        <v>461</v>
      </c>
      <c r="B129" s="7" t="s">
        <v>462</v>
      </c>
      <c r="C129" s="7" t="s">
        <v>463</v>
      </c>
      <c r="D129" s="3" t="s">
        <v>464</v>
      </c>
      <c r="E129" s="3"/>
      <c r="F129" s="2">
        <f t="shared" si="7"/>
        <v>45757</v>
      </c>
      <c r="G129" s="9" cm="1" vm="119">
        <f t="array" aca="1" ref="G129" ca="1">_xlfn.STOCKHISTORY($G$2,Copper[[#This Row],[Column42]],Copper[[#This Row],[Column42]],0,0,1)</f>
        <v>5268.05</v>
      </c>
      <c r="I129" s="11">
        <f t="shared" si="8"/>
        <v>45757</v>
      </c>
      <c r="J129" s="12" cm="1" vm="119">
        <f t="array" aca="1" ref="J129" ca="1">IFERROR(_xlfn.STOCKHISTORY($J$2,I129,I129,0,0,1),J131)</f>
        <v>5268.05</v>
      </c>
      <c r="K129" s="5">
        <f t="shared" si="9"/>
        <v>8978</v>
      </c>
      <c r="L129" s="5">
        <f t="shared" si="10"/>
        <v>8986</v>
      </c>
      <c r="M129" s="13">
        <f t="shared" si="11"/>
        <v>209425</v>
      </c>
    </row>
    <row r="130" spans="1:13" x14ac:dyDescent="0.3">
      <c r="A130" s="1" t="s">
        <v>465</v>
      </c>
      <c r="B130" s="7" t="s">
        <v>466</v>
      </c>
      <c r="C130" s="7" t="s">
        <v>467</v>
      </c>
      <c r="D130" s="3" t="s">
        <v>468</v>
      </c>
      <c r="E130" s="3"/>
      <c r="F130" s="2">
        <f t="shared" si="7"/>
        <v>45756</v>
      </c>
      <c r="G130" s="9" cm="1" vm="120">
        <f t="array" aca="1" ref="G130" ca="1">_xlfn.STOCKHISTORY($G$2,Copper[[#This Row],[Column42]],Copper[[#This Row],[Column42]],0,0,1)</f>
        <v>5456.9</v>
      </c>
      <c r="I130" s="11">
        <f t="shared" si="8"/>
        <v>45756</v>
      </c>
      <c r="J130" s="12" cm="1" vm="120">
        <f t="array" aca="1" ref="J130" ca="1">IFERROR(_xlfn.STOCKHISTORY($J$2,I130,I130,0,0,1),J132)</f>
        <v>5456.9</v>
      </c>
      <c r="K130" s="5">
        <f t="shared" si="9"/>
        <v>8539</v>
      </c>
      <c r="L130" s="5">
        <f t="shared" si="10"/>
        <v>8590</v>
      </c>
      <c r="M130" s="13">
        <f t="shared" si="11"/>
        <v>211925</v>
      </c>
    </row>
    <row r="131" spans="1:13" x14ac:dyDescent="0.3">
      <c r="A131" s="1" t="s">
        <v>469</v>
      </c>
      <c r="B131" s="7" t="s">
        <v>470</v>
      </c>
      <c r="C131" s="7" t="s">
        <v>471</v>
      </c>
      <c r="D131" s="3" t="s">
        <v>472</v>
      </c>
      <c r="E131" s="3"/>
      <c r="F131" s="2">
        <f t="shared" si="7"/>
        <v>45755</v>
      </c>
      <c r="G131" s="9" cm="1" vm="121">
        <f t="array" aca="1" ref="G131" ca="1">_xlfn.STOCKHISTORY($G$2,Copper[[#This Row],[Column42]],Copper[[#This Row],[Column42]],0,0,1)</f>
        <v>4982.7700000000004</v>
      </c>
      <c r="I131" s="11">
        <f t="shared" si="8"/>
        <v>45755</v>
      </c>
      <c r="J131" s="12" cm="1" vm="121">
        <f t="array" aca="1" ref="J131" ca="1">IFERROR(_xlfn.STOCKHISTORY($J$2,I131,I131,0,0,1),J133)</f>
        <v>4982.7700000000004</v>
      </c>
      <c r="K131" s="5">
        <f t="shared" si="9"/>
        <v>8760</v>
      </c>
      <c r="L131" s="5">
        <f t="shared" si="10"/>
        <v>8814</v>
      </c>
      <c r="M131" s="13">
        <f t="shared" si="11"/>
        <v>213450</v>
      </c>
    </row>
    <row r="132" spans="1:13" x14ac:dyDescent="0.3">
      <c r="A132" s="1" t="s">
        <v>473</v>
      </c>
      <c r="B132" s="7" t="s">
        <v>474</v>
      </c>
      <c r="C132" s="7" t="s">
        <v>475</v>
      </c>
      <c r="D132" s="3" t="s">
        <v>476</v>
      </c>
      <c r="E132" s="3"/>
      <c r="F132" s="2">
        <f t="shared" ref="F132:F195" si="12">DATEVALUE(SUBSTITUTE(A132,".",""))</f>
        <v>45754</v>
      </c>
      <c r="G132" s="9" cm="1" vm="122">
        <f t="array" aca="1" ref="G132" ca="1">_xlfn.STOCKHISTORY($G$2,Copper[[#This Row],[Column42]],Copper[[#This Row],[Column42]],0,0,1)</f>
        <v>5062.25</v>
      </c>
      <c r="I132" s="11">
        <f t="shared" ref="I132:I195" si="13">IFERROR(DATEVALUE(SUBSTITUTE(A132,".","")),I133)</f>
        <v>45754</v>
      </c>
      <c r="J132" s="12" cm="1" vm="122">
        <f t="array" aca="1" ref="J132" ca="1">IFERROR(_xlfn.STOCKHISTORY($J$2,I132,I132,0,0,1),J134)</f>
        <v>5062.25</v>
      </c>
      <c r="K132" s="5">
        <f t="shared" si="9"/>
        <v>8825</v>
      </c>
      <c r="L132" s="5">
        <f t="shared" si="10"/>
        <v>8870</v>
      </c>
      <c r="M132" s="13">
        <f t="shared" si="11"/>
        <v>210225</v>
      </c>
    </row>
    <row r="133" spans="1:13" x14ac:dyDescent="0.3">
      <c r="A133" s="1" t="s">
        <v>477</v>
      </c>
      <c r="B133" s="7" t="s">
        <v>478</v>
      </c>
      <c r="C133" s="7" t="s">
        <v>479</v>
      </c>
      <c r="D133" s="3" t="s">
        <v>480</v>
      </c>
      <c r="E133" s="3"/>
      <c r="F133" s="2">
        <f t="shared" si="12"/>
        <v>45751</v>
      </c>
      <c r="G133" s="9" cm="1" vm="123">
        <f t="array" aca="1" ref="G133" ca="1">_xlfn.STOCKHISTORY($G$2,Copper[[#This Row],[Column42]],Copper[[#This Row],[Column42]],0,0,1)</f>
        <v>5074.08</v>
      </c>
      <c r="I133" s="11">
        <f t="shared" si="13"/>
        <v>45751</v>
      </c>
      <c r="J133" s="12" cm="1" vm="123">
        <f t="array" aca="1" ref="J133" ca="1">IFERROR(_xlfn.STOCKHISTORY($J$2,I133,I133,0,0,1),J135)</f>
        <v>5074.08</v>
      </c>
      <c r="K133" s="5">
        <f t="shared" ref="K133:K196" si="14">IFERROR(VALUE(SUBSTITUTE(SUBSTITUTE(B133,".",""),",","."))*1000,K135)</f>
        <v>8830.5</v>
      </c>
      <c r="L133" s="5">
        <f t="shared" ref="L133:L196" si="15">IFERROR(VALUE(SUBSTITUTE(SUBSTITUTE(C133,".",""),",","."))*1000,L135)</f>
        <v>8900</v>
      </c>
      <c r="M133" s="13">
        <f t="shared" ref="M133:M196" si="16">IFERROR(VALUE(SUBSTITUTE(SUBSTITUTE(D133,".",""),",","."))*1000,M135)</f>
        <v>210800</v>
      </c>
    </row>
    <row r="134" spans="1:13" x14ac:dyDescent="0.3">
      <c r="A134" s="1" t="s">
        <v>481</v>
      </c>
      <c r="B134" s="7" t="s">
        <v>482</v>
      </c>
      <c r="C134" s="7" t="s">
        <v>483</v>
      </c>
      <c r="D134" s="3" t="s">
        <v>484</v>
      </c>
      <c r="E134" s="3"/>
      <c r="F134" s="2">
        <f t="shared" si="12"/>
        <v>45750</v>
      </c>
      <c r="G134" s="9" cm="1" vm="124">
        <f t="array" aca="1" ref="G134" ca="1">_xlfn.STOCKHISTORY($G$2,Copper[[#This Row],[Column42]],Copper[[#This Row],[Column42]],0,0,1)</f>
        <v>5396.52</v>
      </c>
      <c r="I134" s="11">
        <f t="shared" si="13"/>
        <v>45750</v>
      </c>
      <c r="J134" s="12" cm="1" vm="124">
        <f t="array" aca="1" ref="J134" ca="1">IFERROR(_xlfn.STOCKHISTORY($J$2,I134,I134,0,0,1),J136)</f>
        <v>5396.52</v>
      </c>
      <c r="K134" s="5">
        <f t="shared" si="14"/>
        <v>9397</v>
      </c>
      <c r="L134" s="5">
        <f t="shared" si="15"/>
        <v>9442</v>
      </c>
      <c r="M134" s="13">
        <f t="shared" si="16"/>
        <v>210450</v>
      </c>
    </row>
    <row r="135" spans="1:13" x14ac:dyDescent="0.3">
      <c r="A135" s="1" t="s">
        <v>485</v>
      </c>
      <c r="B135" s="7" t="s">
        <v>486</v>
      </c>
      <c r="C135" s="7" t="s">
        <v>123</v>
      </c>
      <c r="D135" s="3" t="s">
        <v>487</v>
      </c>
      <c r="E135" s="3"/>
      <c r="F135" s="2">
        <f t="shared" si="12"/>
        <v>45749</v>
      </c>
      <c r="G135" s="9" cm="1" vm="125">
        <f t="array" aca="1" ref="G135" ca="1">_xlfn.STOCKHISTORY($G$2,Copper[[#This Row],[Column42]],Copper[[#This Row],[Column42]],0,0,1)</f>
        <v>5670.97</v>
      </c>
      <c r="I135" s="11">
        <f t="shared" si="13"/>
        <v>45749</v>
      </c>
      <c r="J135" s="12" cm="1" vm="125">
        <f t="array" aca="1" ref="J135" ca="1">IFERROR(_xlfn.STOCKHISTORY($J$2,I135,I135,0,0,1),J137)</f>
        <v>5670.97</v>
      </c>
      <c r="K135" s="5">
        <f t="shared" si="14"/>
        <v>9646</v>
      </c>
      <c r="L135" s="5">
        <f t="shared" si="15"/>
        <v>9695</v>
      </c>
      <c r="M135" s="13">
        <f t="shared" si="16"/>
        <v>211875</v>
      </c>
    </row>
    <row r="136" spans="1:13" x14ac:dyDescent="0.3">
      <c r="A136" s="1" t="s">
        <v>488</v>
      </c>
      <c r="B136" s="7" t="s">
        <v>489</v>
      </c>
      <c r="C136" s="7" t="s">
        <v>107</v>
      </c>
      <c r="D136" s="3" t="s">
        <v>490</v>
      </c>
      <c r="E136" s="3"/>
      <c r="F136" s="2">
        <f t="shared" si="12"/>
        <v>45748</v>
      </c>
      <c r="G136" s="9" cm="1" vm="126">
        <f t="array" aca="1" ref="G136" ca="1">_xlfn.STOCKHISTORY($G$2,Copper[[#This Row],[Column42]],Copper[[#This Row],[Column42]],0,0,1)</f>
        <v>5633.07</v>
      </c>
      <c r="I136" s="11">
        <f t="shared" si="13"/>
        <v>45748</v>
      </c>
      <c r="J136" s="12" cm="1" vm="126">
        <f t="array" aca="1" ref="J136" ca="1">IFERROR(_xlfn.STOCKHISTORY($J$2,I136,I136,0,0,1),J138)</f>
        <v>5633.07</v>
      </c>
      <c r="K136" s="5">
        <f t="shared" si="14"/>
        <v>9652</v>
      </c>
      <c r="L136" s="5">
        <f t="shared" si="15"/>
        <v>9703.5</v>
      </c>
      <c r="M136" s="13">
        <f t="shared" si="16"/>
        <v>213275</v>
      </c>
    </row>
    <row r="137" spans="1:13" x14ac:dyDescent="0.3">
      <c r="A137" s="1" t="s">
        <v>4</v>
      </c>
      <c r="B137" s="1" t="s">
        <v>5</v>
      </c>
      <c r="C137" s="1" t="s">
        <v>6</v>
      </c>
      <c r="D137" s="1" t="s">
        <v>7</v>
      </c>
      <c r="E137" s="1"/>
      <c r="F137" s="2" t="e">
        <f t="shared" si="12"/>
        <v>#VALUE!</v>
      </c>
      <c r="G137" s="1" t="e" cm="1">
        <f t="array" ref="G137">_xlfn.STOCKHISTORY($G$2,Copper[[#This Row],[Column42]],Copper[[#This Row],[Column42]],0,0,1)</f>
        <v>#VALUE!</v>
      </c>
      <c r="I137" s="11">
        <f t="shared" si="13"/>
        <v>45747</v>
      </c>
      <c r="J137" s="12" cm="1" vm="127">
        <f t="array" aca="1" ref="J137" ca="1">IFERROR(_xlfn.STOCKHISTORY($J$2,I137,I137,0,0,1),J139)</f>
        <v>5611.85</v>
      </c>
      <c r="K137" s="5">
        <f t="shared" si="14"/>
        <v>9795</v>
      </c>
      <c r="L137" s="5">
        <f t="shared" si="15"/>
        <v>9834</v>
      </c>
      <c r="M137" s="13">
        <f t="shared" si="16"/>
        <v>212925</v>
      </c>
    </row>
    <row r="138" spans="1:13" x14ac:dyDescent="0.3">
      <c r="A138" s="1" t="s">
        <v>491</v>
      </c>
      <c r="B138" s="7" t="s">
        <v>492</v>
      </c>
      <c r="C138" s="7" t="s">
        <v>493</v>
      </c>
      <c r="D138" s="3" t="s">
        <v>494</v>
      </c>
      <c r="E138" s="3"/>
      <c r="F138" s="2">
        <f t="shared" si="12"/>
        <v>45747</v>
      </c>
      <c r="G138" s="9" cm="1" vm="127">
        <f t="array" aca="1" ref="G138" ca="1">_xlfn.STOCKHISTORY($G$2,Copper[[#This Row],[Column42]],Copper[[#This Row],[Column42]],0,0,1)</f>
        <v>5611.85</v>
      </c>
      <c r="I138" s="11">
        <f t="shared" si="13"/>
        <v>45747</v>
      </c>
      <c r="J138" s="12" cm="1" vm="127">
        <f t="array" aca="1" ref="J138" ca="1">IFERROR(_xlfn.STOCKHISTORY($J$2,I138,I138,0,0,1),J140)</f>
        <v>5611.85</v>
      </c>
      <c r="K138" s="5">
        <f t="shared" si="14"/>
        <v>9673</v>
      </c>
      <c r="L138" s="5">
        <f t="shared" si="15"/>
        <v>9721</v>
      </c>
      <c r="M138" s="13">
        <f t="shared" si="16"/>
        <v>211375</v>
      </c>
    </row>
    <row r="139" spans="1:13" x14ac:dyDescent="0.3">
      <c r="A139" s="1" t="s">
        <v>495</v>
      </c>
      <c r="B139" s="7" t="s">
        <v>321</v>
      </c>
      <c r="C139" s="7" t="s">
        <v>325</v>
      </c>
      <c r="D139" s="3" t="s">
        <v>496</v>
      </c>
      <c r="E139" s="3"/>
      <c r="F139" s="2">
        <f t="shared" si="12"/>
        <v>45744</v>
      </c>
      <c r="G139" s="9" cm="1" vm="128">
        <f t="array" aca="1" ref="G139" ca="1">_xlfn.STOCKHISTORY($G$2,Copper[[#This Row],[Column42]],Copper[[#This Row],[Column42]],0,0,1)</f>
        <v>5580.94</v>
      </c>
      <c r="I139" s="11">
        <f t="shared" si="13"/>
        <v>45744</v>
      </c>
      <c r="J139" s="12" cm="1" vm="128">
        <f t="array" aca="1" ref="J139" ca="1">IFERROR(_xlfn.STOCKHISTORY($J$2,I139,I139,0,0,1),J141)</f>
        <v>5580.94</v>
      </c>
      <c r="K139" s="5">
        <f t="shared" si="14"/>
        <v>9795</v>
      </c>
      <c r="L139" s="5">
        <f t="shared" si="15"/>
        <v>9834</v>
      </c>
      <c r="M139" s="13">
        <f t="shared" si="16"/>
        <v>212925</v>
      </c>
    </row>
    <row r="140" spans="1:13" x14ac:dyDescent="0.3">
      <c r="A140" s="1" t="s">
        <v>497</v>
      </c>
      <c r="B140" s="7" t="s">
        <v>498</v>
      </c>
      <c r="C140" s="7" t="s">
        <v>73</v>
      </c>
      <c r="D140" s="3" t="s">
        <v>499</v>
      </c>
      <c r="E140" s="3"/>
      <c r="F140" s="2">
        <f t="shared" si="12"/>
        <v>45743</v>
      </c>
      <c r="G140" s="9" cm="1" vm="129">
        <f t="array" aca="1" ref="G140" ca="1">_xlfn.STOCKHISTORY($G$2,Copper[[#This Row],[Column42]],Copper[[#This Row],[Column42]],0,0,1)</f>
        <v>5693.31</v>
      </c>
      <c r="I140" s="11">
        <f t="shared" si="13"/>
        <v>45743</v>
      </c>
      <c r="J140" s="12" cm="1" vm="129">
        <f t="array" aca="1" ref="J140" ca="1">IFERROR(_xlfn.STOCKHISTORY($J$2,I140,I140,0,0,1),J142)</f>
        <v>5693.31</v>
      </c>
      <c r="K140" s="5">
        <f t="shared" si="14"/>
        <v>9787</v>
      </c>
      <c r="L140" s="5">
        <f t="shared" si="15"/>
        <v>9847</v>
      </c>
      <c r="M140" s="13">
        <f t="shared" si="16"/>
        <v>215275</v>
      </c>
    </row>
    <row r="141" spans="1:13" x14ac:dyDescent="0.3">
      <c r="A141" s="1" t="s">
        <v>500</v>
      </c>
      <c r="B141" s="7" t="s">
        <v>501</v>
      </c>
      <c r="C141" s="7" t="s">
        <v>502</v>
      </c>
      <c r="D141" s="3" t="s">
        <v>503</v>
      </c>
      <c r="E141" s="3"/>
      <c r="F141" s="2">
        <f t="shared" si="12"/>
        <v>45742</v>
      </c>
      <c r="G141" s="9" cm="1" vm="130">
        <f t="array" aca="1" ref="G141" ca="1">_xlfn.STOCKHISTORY($G$2,Copper[[#This Row],[Column42]],Copper[[#This Row],[Column42]],0,0,1)</f>
        <v>5712.2</v>
      </c>
      <c r="I141" s="11">
        <f t="shared" si="13"/>
        <v>45742</v>
      </c>
      <c r="J141" s="12" cm="1" vm="130">
        <f t="array" aca="1" ref="J141" ca="1">IFERROR(_xlfn.STOCKHISTORY($J$2,I141,I141,0,0,1),J143)</f>
        <v>5712.2</v>
      </c>
      <c r="K141" s="5">
        <f t="shared" si="14"/>
        <v>9884</v>
      </c>
      <c r="L141" s="5">
        <f t="shared" si="15"/>
        <v>9909</v>
      </c>
      <c r="M141" s="13">
        <f t="shared" si="16"/>
        <v>216750</v>
      </c>
    </row>
    <row r="142" spans="1:13" x14ac:dyDescent="0.3">
      <c r="A142" s="1" t="s">
        <v>504</v>
      </c>
      <c r="B142" s="7" t="s">
        <v>505</v>
      </c>
      <c r="C142" s="7" t="s">
        <v>506</v>
      </c>
      <c r="D142" s="3" t="s">
        <v>507</v>
      </c>
      <c r="E142" s="3"/>
      <c r="F142" s="2">
        <f t="shared" si="12"/>
        <v>45741</v>
      </c>
      <c r="G142" s="9" cm="1" vm="131">
        <f t="array" aca="1" ref="G142" ca="1">_xlfn.STOCKHISTORY($G$2,Copper[[#This Row],[Column42]],Copper[[#This Row],[Column42]],0,0,1)</f>
        <v>5776.65</v>
      </c>
      <c r="I142" s="11">
        <f t="shared" si="13"/>
        <v>45741</v>
      </c>
      <c r="J142" s="12" cm="1" vm="131">
        <f t="array" aca="1" ref="J142" ca="1">IFERROR(_xlfn.STOCKHISTORY($J$2,I142,I142,0,0,1),J144)</f>
        <v>5776.65</v>
      </c>
      <c r="K142" s="5">
        <f t="shared" si="14"/>
        <v>9982</v>
      </c>
      <c r="L142" s="5">
        <f t="shared" si="15"/>
        <v>10011</v>
      </c>
      <c r="M142" s="13">
        <f t="shared" si="16"/>
        <v>219950</v>
      </c>
    </row>
    <row r="143" spans="1:13" x14ac:dyDescent="0.3">
      <c r="A143" s="1" t="s">
        <v>508</v>
      </c>
      <c r="B143" s="7" t="s">
        <v>38</v>
      </c>
      <c r="C143" s="7" t="s">
        <v>509</v>
      </c>
      <c r="D143" s="3" t="s">
        <v>510</v>
      </c>
      <c r="E143" s="3"/>
      <c r="F143" s="2">
        <f t="shared" si="12"/>
        <v>45740</v>
      </c>
      <c r="G143" s="9" cm="1" vm="132">
        <f t="array" aca="1" ref="G143" ca="1">_xlfn.STOCKHISTORY($G$2,Copper[[#This Row],[Column42]],Copper[[#This Row],[Column42]],0,0,1)</f>
        <v>5767.57</v>
      </c>
      <c r="I143" s="11">
        <f t="shared" si="13"/>
        <v>45740</v>
      </c>
      <c r="J143" s="12" cm="1" vm="132">
        <f t="array" aca="1" ref="J143" ca="1">IFERROR(_xlfn.STOCKHISTORY($J$2,I143,I143,0,0,1),J145)</f>
        <v>5767.57</v>
      </c>
      <c r="K143" s="5">
        <f t="shared" si="14"/>
        <v>9978</v>
      </c>
      <c r="L143" s="5">
        <f t="shared" si="15"/>
        <v>10028</v>
      </c>
      <c r="M143" s="13">
        <f t="shared" si="16"/>
        <v>221775</v>
      </c>
    </row>
    <row r="144" spans="1:13" x14ac:dyDescent="0.3">
      <c r="A144" s="1" t="s">
        <v>511</v>
      </c>
      <c r="B144" s="7" t="s">
        <v>512</v>
      </c>
      <c r="C144" s="7" t="s">
        <v>513</v>
      </c>
      <c r="D144" s="3" t="s">
        <v>514</v>
      </c>
      <c r="E144" s="3"/>
      <c r="F144" s="2">
        <f t="shared" si="12"/>
        <v>45737</v>
      </c>
      <c r="G144" s="9" cm="1" vm="133">
        <f t="array" aca="1" ref="G144" ca="1">_xlfn.STOCKHISTORY($G$2,Copper[[#This Row],[Column42]],Copper[[#This Row],[Column42]],0,0,1)</f>
        <v>5667.56</v>
      </c>
      <c r="I144" s="11">
        <f t="shared" si="13"/>
        <v>45737</v>
      </c>
      <c r="J144" s="12" cm="1" vm="133">
        <f t="array" aca="1" ref="J144" ca="1">IFERROR(_xlfn.STOCKHISTORY($J$2,I144,I144,0,0,1),J146)</f>
        <v>5667.56</v>
      </c>
      <c r="K144" s="5">
        <f t="shared" si="14"/>
        <v>9829</v>
      </c>
      <c r="L144" s="5">
        <f t="shared" si="15"/>
        <v>9880</v>
      </c>
      <c r="M144" s="13">
        <f t="shared" si="16"/>
        <v>224600</v>
      </c>
    </row>
    <row r="145" spans="1:13" x14ac:dyDescent="0.3">
      <c r="A145" s="1" t="s">
        <v>515</v>
      </c>
      <c r="B145" s="7" t="s">
        <v>516</v>
      </c>
      <c r="C145" s="7" t="s">
        <v>517</v>
      </c>
      <c r="D145" s="3" t="s">
        <v>518</v>
      </c>
      <c r="E145" s="3"/>
      <c r="F145" s="2">
        <f t="shared" si="12"/>
        <v>45736</v>
      </c>
      <c r="G145" s="9" cm="1" vm="134">
        <f t="array" aca="1" ref="G145" ca="1">_xlfn.STOCKHISTORY($G$2,Copper[[#This Row],[Column42]],Copper[[#This Row],[Column42]],0,0,1)</f>
        <v>5662.89</v>
      </c>
      <c r="I145" s="11">
        <f t="shared" si="13"/>
        <v>45736</v>
      </c>
      <c r="J145" s="12" cm="1" vm="134">
        <f t="array" aca="1" ref="J145" ca="1">IFERROR(_xlfn.STOCKHISTORY($J$2,I145,I145,0,0,1),J147)</f>
        <v>5662.89</v>
      </c>
      <c r="K145" s="5">
        <f t="shared" si="14"/>
        <v>9911.5</v>
      </c>
      <c r="L145" s="5">
        <f t="shared" si="15"/>
        <v>9951</v>
      </c>
      <c r="M145" s="13">
        <f t="shared" si="16"/>
        <v>223275</v>
      </c>
    </row>
    <row r="146" spans="1:13" x14ac:dyDescent="0.3">
      <c r="A146" s="1" t="s">
        <v>519</v>
      </c>
      <c r="B146" s="7" t="s">
        <v>520</v>
      </c>
      <c r="C146" s="7" t="s">
        <v>521</v>
      </c>
      <c r="D146" s="3" t="s">
        <v>522</v>
      </c>
      <c r="E146" s="3"/>
      <c r="F146" s="2">
        <f t="shared" si="12"/>
        <v>45735</v>
      </c>
      <c r="G146" s="9" cm="1" vm="135">
        <f t="array" aca="1" ref="G146" ca="1">_xlfn.STOCKHISTORY($G$2,Copper[[#This Row],[Column42]],Copper[[#This Row],[Column42]],0,0,1)</f>
        <v>5675.29</v>
      </c>
      <c r="I146" s="11">
        <f t="shared" si="13"/>
        <v>45735</v>
      </c>
      <c r="J146" s="12" cm="1" vm="135">
        <f t="array" aca="1" ref="J146" ca="1">IFERROR(_xlfn.STOCKHISTORY($J$2,I146,I146,0,0,1),J148)</f>
        <v>5675.29</v>
      </c>
      <c r="K146" s="5">
        <f t="shared" si="14"/>
        <v>9914</v>
      </c>
      <c r="L146" s="5">
        <f t="shared" si="15"/>
        <v>9955</v>
      </c>
      <c r="M146" s="13">
        <f t="shared" si="16"/>
        <v>225175</v>
      </c>
    </row>
    <row r="147" spans="1:13" x14ac:dyDescent="0.3">
      <c r="A147" s="1" t="s">
        <v>523</v>
      </c>
      <c r="B147" s="7" t="s">
        <v>325</v>
      </c>
      <c r="C147" s="7" t="s">
        <v>524</v>
      </c>
      <c r="D147" s="3" t="s">
        <v>525</v>
      </c>
      <c r="E147" s="3"/>
      <c r="F147" s="2">
        <f t="shared" si="12"/>
        <v>45734</v>
      </c>
      <c r="G147" s="9" cm="1" vm="136">
        <f t="array" aca="1" ref="G147" ca="1">_xlfn.STOCKHISTORY($G$2,Copper[[#This Row],[Column42]],Copper[[#This Row],[Column42]],0,0,1)</f>
        <v>5614.66</v>
      </c>
      <c r="I147" s="11">
        <f t="shared" si="13"/>
        <v>45734</v>
      </c>
      <c r="J147" s="12" cm="1" vm="136">
        <f t="array" aca="1" ref="J147" ca="1">IFERROR(_xlfn.STOCKHISTORY($J$2,I147,I147,0,0,1),J149)</f>
        <v>5614.66</v>
      </c>
      <c r="K147" s="5">
        <f t="shared" si="14"/>
        <v>9834</v>
      </c>
      <c r="L147" s="5">
        <f t="shared" si="15"/>
        <v>9888</v>
      </c>
      <c r="M147" s="13">
        <f t="shared" si="16"/>
        <v>227700</v>
      </c>
    </row>
    <row r="148" spans="1:13" x14ac:dyDescent="0.3">
      <c r="A148" s="1" t="s">
        <v>526</v>
      </c>
      <c r="B148" s="7" t="s">
        <v>527</v>
      </c>
      <c r="C148" s="7" t="s">
        <v>528</v>
      </c>
      <c r="D148" s="3" t="s">
        <v>529</v>
      </c>
      <c r="E148" s="3"/>
      <c r="F148" s="2">
        <f t="shared" si="12"/>
        <v>45733</v>
      </c>
      <c r="G148" s="9" cm="1" vm="137">
        <f t="array" aca="1" ref="G148" ca="1">_xlfn.STOCKHISTORY($G$2,Copper[[#This Row],[Column42]],Copper[[#This Row],[Column42]],0,0,1)</f>
        <v>5675.12</v>
      </c>
      <c r="I148" s="11">
        <f t="shared" si="13"/>
        <v>45733</v>
      </c>
      <c r="J148" s="12" cm="1" vm="137">
        <f t="array" aca="1" ref="J148" ca="1">IFERROR(_xlfn.STOCKHISTORY($J$2,I148,I148,0,0,1),J150)</f>
        <v>5675.12</v>
      </c>
      <c r="K148" s="5">
        <f t="shared" si="14"/>
        <v>9748</v>
      </c>
      <c r="L148" s="5">
        <f t="shared" si="15"/>
        <v>9820</v>
      </c>
      <c r="M148" s="13">
        <f t="shared" si="16"/>
        <v>230975</v>
      </c>
    </row>
    <row r="149" spans="1:13" x14ac:dyDescent="0.3">
      <c r="A149" s="1" t="s">
        <v>530</v>
      </c>
      <c r="B149" s="7" t="s">
        <v>531</v>
      </c>
      <c r="C149" s="7" t="s">
        <v>270</v>
      </c>
      <c r="D149" s="3" t="s">
        <v>532</v>
      </c>
      <c r="E149" s="3"/>
      <c r="F149" s="2">
        <f t="shared" si="12"/>
        <v>45730</v>
      </c>
      <c r="G149" s="9" cm="1" vm="138">
        <f t="array" aca="1" ref="G149" ca="1">_xlfn.STOCKHISTORY($G$2,Copper[[#This Row],[Column42]],Copper[[#This Row],[Column42]],0,0,1)</f>
        <v>5638.94</v>
      </c>
      <c r="I149" s="11">
        <f t="shared" si="13"/>
        <v>45730</v>
      </c>
      <c r="J149" s="12" cm="1" vm="138">
        <f t="array" aca="1" ref="J149" ca="1">IFERROR(_xlfn.STOCKHISTORY($J$2,I149,I149,0,0,1),J151)</f>
        <v>5638.94</v>
      </c>
      <c r="K149" s="5">
        <f t="shared" si="14"/>
        <v>9759</v>
      </c>
      <c r="L149" s="5">
        <f t="shared" si="15"/>
        <v>9810</v>
      </c>
      <c r="M149" s="13">
        <f t="shared" si="16"/>
        <v>233750</v>
      </c>
    </row>
    <row r="150" spans="1:13" x14ac:dyDescent="0.3">
      <c r="A150" s="1" t="s">
        <v>533</v>
      </c>
      <c r="B150" s="7" t="s">
        <v>534</v>
      </c>
      <c r="C150" s="7" t="s">
        <v>535</v>
      </c>
      <c r="D150" s="3" t="s">
        <v>536</v>
      </c>
      <c r="E150" s="3"/>
      <c r="F150" s="2">
        <f t="shared" si="12"/>
        <v>45729</v>
      </c>
      <c r="G150" s="9" cm="1" vm="139">
        <f t="array" aca="1" ref="G150" ca="1">_xlfn.STOCKHISTORY($G$2,Copper[[#This Row],[Column42]],Copper[[#This Row],[Column42]],0,0,1)</f>
        <v>5521.52</v>
      </c>
      <c r="I150" s="11">
        <f t="shared" si="13"/>
        <v>45729</v>
      </c>
      <c r="J150" s="12" cm="1" vm="139">
        <f t="array" aca="1" ref="J150" ca="1">IFERROR(_xlfn.STOCKHISTORY($J$2,I150,I150,0,0,1),J152)</f>
        <v>5521.52</v>
      </c>
      <c r="K150" s="5">
        <f t="shared" si="14"/>
        <v>9702.5</v>
      </c>
      <c r="L150" s="5">
        <f t="shared" si="15"/>
        <v>9734</v>
      </c>
      <c r="M150" s="13">
        <f t="shared" si="16"/>
        <v>237200</v>
      </c>
    </row>
    <row r="151" spans="1:13" x14ac:dyDescent="0.3">
      <c r="A151" s="1" t="s">
        <v>537</v>
      </c>
      <c r="B151" s="7" t="s">
        <v>538</v>
      </c>
      <c r="C151" s="7" t="s">
        <v>185</v>
      </c>
      <c r="D151" s="3" t="s">
        <v>539</v>
      </c>
      <c r="E151" s="3"/>
      <c r="F151" s="2">
        <f t="shared" si="12"/>
        <v>45728</v>
      </c>
      <c r="G151" s="9" cm="1" vm="140">
        <f t="array" aca="1" ref="G151" ca="1">_xlfn.STOCKHISTORY($G$2,Copper[[#This Row],[Column42]],Copper[[#This Row],[Column42]],0,0,1)</f>
        <v>5599.3</v>
      </c>
      <c r="I151" s="11">
        <f t="shared" si="13"/>
        <v>45728</v>
      </c>
      <c r="J151" s="12" cm="1" vm="140">
        <f t="array" aca="1" ref="J151" ca="1">IFERROR(_xlfn.STOCKHISTORY($J$2,I151,I151,0,0,1),J153)</f>
        <v>5599.3</v>
      </c>
      <c r="K151" s="5">
        <f t="shared" si="14"/>
        <v>9766</v>
      </c>
      <c r="L151" s="5">
        <f t="shared" si="15"/>
        <v>9785</v>
      </c>
      <c r="M151" s="13">
        <f t="shared" si="16"/>
        <v>240325</v>
      </c>
    </row>
    <row r="152" spans="1:13" x14ac:dyDescent="0.3">
      <c r="A152" s="1" t="s">
        <v>540</v>
      </c>
      <c r="B152" s="7" t="s">
        <v>541</v>
      </c>
      <c r="C152" s="7" t="s">
        <v>542</v>
      </c>
      <c r="D152" s="3" t="s">
        <v>543</v>
      </c>
      <c r="E152" s="3"/>
      <c r="F152" s="2">
        <f t="shared" si="12"/>
        <v>45727</v>
      </c>
      <c r="G152" s="9" cm="1" vm="141">
        <f t="array" aca="1" ref="G152" ca="1">_xlfn.STOCKHISTORY($G$2,Copper[[#This Row],[Column42]],Copper[[#This Row],[Column42]],0,0,1)</f>
        <v>5572.07</v>
      </c>
      <c r="I152" s="11">
        <f t="shared" si="13"/>
        <v>45727</v>
      </c>
      <c r="J152" s="12" cm="1" vm="141">
        <f t="array" aca="1" ref="J152" ca="1">IFERROR(_xlfn.STOCKHISTORY($J$2,I152,I152,0,0,1),J154)</f>
        <v>5572.07</v>
      </c>
      <c r="K152" s="5">
        <f t="shared" si="14"/>
        <v>9628</v>
      </c>
      <c r="L152" s="5">
        <f t="shared" si="15"/>
        <v>9631</v>
      </c>
      <c r="M152" s="13">
        <f t="shared" si="16"/>
        <v>244175</v>
      </c>
    </row>
    <row r="153" spans="1:13" x14ac:dyDescent="0.3">
      <c r="A153" s="1" t="s">
        <v>544</v>
      </c>
      <c r="B153" s="7" t="s">
        <v>387</v>
      </c>
      <c r="C153" s="7" t="s">
        <v>545</v>
      </c>
      <c r="D153" s="3" t="s">
        <v>546</v>
      </c>
      <c r="E153" s="3"/>
      <c r="F153" s="2">
        <f t="shared" si="12"/>
        <v>45726</v>
      </c>
      <c r="G153" s="9" cm="1" vm="142">
        <f t="array" aca="1" ref="G153" ca="1">_xlfn.STOCKHISTORY($G$2,Copper[[#This Row],[Column42]],Copper[[#This Row],[Column42]],0,0,1)</f>
        <v>5614.56</v>
      </c>
      <c r="I153" s="11">
        <f t="shared" si="13"/>
        <v>45726</v>
      </c>
      <c r="J153" s="12" cm="1" vm="142">
        <f t="array" aca="1" ref="J153" ca="1">IFERROR(_xlfn.STOCKHISTORY($J$2,I153,I153,0,0,1),J155)</f>
        <v>5614.56</v>
      </c>
      <c r="K153" s="5">
        <f t="shared" si="14"/>
        <v>9547</v>
      </c>
      <c r="L153" s="5">
        <f t="shared" si="15"/>
        <v>9560</v>
      </c>
      <c r="M153" s="13">
        <f t="shared" si="16"/>
        <v>253325</v>
      </c>
    </row>
    <row r="154" spans="1:13" x14ac:dyDescent="0.3">
      <c r="A154" s="1" t="s">
        <v>547</v>
      </c>
      <c r="B154" s="7" t="s">
        <v>548</v>
      </c>
      <c r="C154" s="7" t="s">
        <v>549</v>
      </c>
      <c r="D154" s="3" t="s">
        <v>550</v>
      </c>
      <c r="E154" s="3"/>
      <c r="F154" s="2">
        <f t="shared" si="12"/>
        <v>45723</v>
      </c>
      <c r="G154" s="9" cm="1" vm="143">
        <f t="array" aca="1" ref="G154" ca="1">_xlfn.STOCKHISTORY($G$2,Copper[[#This Row],[Column42]],Copper[[#This Row],[Column42]],0,0,1)</f>
        <v>5770.2</v>
      </c>
      <c r="I154" s="11">
        <f t="shared" si="13"/>
        <v>45723</v>
      </c>
      <c r="J154" s="12" cm="1" vm="143">
        <f t="array" aca="1" ref="J154" ca="1">IFERROR(_xlfn.STOCKHISTORY($J$2,I154,I154,0,0,1),J156)</f>
        <v>5770.2</v>
      </c>
      <c r="K154" s="5">
        <f t="shared" si="14"/>
        <v>9664</v>
      </c>
      <c r="L154" s="5">
        <f t="shared" si="15"/>
        <v>9660</v>
      </c>
      <c r="M154" s="13">
        <f t="shared" si="16"/>
        <v>257325</v>
      </c>
    </row>
    <row r="155" spans="1:13" x14ac:dyDescent="0.3">
      <c r="A155" s="1" t="s">
        <v>551</v>
      </c>
      <c r="B155" s="7" t="s">
        <v>282</v>
      </c>
      <c r="C155" s="7" t="s">
        <v>552</v>
      </c>
      <c r="D155" s="3" t="s">
        <v>553</v>
      </c>
      <c r="E155" s="3"/>
      <c r="F155" s="2">
        <f t="shared" si="12"/>
        <v>45722</v>
      </c>
      <c r="G155" s="9" cm="1" vm="144">
        <f t="array" aca="1" ref="G155" ca="1">_xlfn.STOCKHISTORY($G$2,Copper[[#This Row],[Column42]],Copper[[#This Row],[Column42]],0,0,1)</f>
        <v>5738.52</v>
      </c>
      <c r="I155" s="11">
        <f t="shared" si="13"/>
        <v>45722</v>
      </c>
      <c r="J155" s="12" cm="1" vm="144">
        <f t="array" aca="1" ref="J155" ca="1">IFERROR(_xlfn.STOCKHISTORY($J$2,I155,I155,0,0,1),J157)</f>
        <v>5738.52</v>
      </c>
      <c r="K155" s="5">
        <f t="shared" si="14"/>
        <v>9654</v>
      </c>
      <c r="L155" s="5">
        <f t="shared" si="15"/>
        <v>9647</v>
      </c>
      <c r="M155" s="13">
        <f t="shared" si="16"/>
        <v>259175</v>
      </c>
    </row>
    <row r="156" spans="1:13" x14ac:dyDescent="0.3">
      <c r="A156" s="1" t="s">
        <v>554</v>
      </c>
      <c r="B156" s="7" t="s">
        <v>555</v>
      </c>
      <c r="C156" s="7" t="s">
        <v>556</v>
      </c>
      <c r="D156" s="3" t="s">
        <v>557</v>
      </c>
      <c r="E156" s="3"/>
      <c r="F156" s="2">
        <f t="shared" si="12"/>
        <v>45721</v>
      </c>
      <c r="G156" s="9" cm="1" vm="145">
        <f t="array" aca="1" ref="G156" ca="1">_xlfn.STOCKHISTORY($G$2,Copper[[#This Row],[Column42]],Copper[[#This Row],[Column42]],0,0,1)</f>
        <v>5842.63</v>
      </c>
      <c r="I156" s="11">
        <f t="shared" si="13"/>
        <v>45721</v>
      </c>
      <c r="J156" s="12" cm="1" vm="145">
        <f t="array" aca="1" ref="J156" ca="1">IFERROR(_xlfn.STOCKHISTORY($J$2,I156,I156,0,0,1),J158)</f>
        <v>5842.63</v>
      </c>
      <c r="K156" s="5">
        <f t="shared" si="14"/>
        <v>9541</v>
      </c>
      <c r="L156" s="5">
        <f t="shared" si="15"/>
        <v>9550</v>
      </c>
      <c r="M156" s="13">
        <f t="shared" si="16"/>
        <v>260149.99999999997</v>
      </c>
    </row>
    <row r="157" spans="1:13" x14ac:dyDescent="0.3">
      <c r="A157" s="1" t="s">
        <v>558</v>
      </c>
      <c r="B157" s="7" t="s">
        <v>395</v>
      </c>
      <c r="C157" s="7" t="s">
        <v>559</v>
      </c>
      <c r="D157" s="3" t="s">
        <v>560</v>
      </c>
      <c r="E157" s="3"/>
      <c r="F157" s="2">
        <f t="shared" si="12"/>
        <v>45720</v>
      </c>
      <c r="G157" s="9" cm="1" vm="146">
        <f t="array" aca="1" ref="G157" ca="1">_xlfn.STOCKHISTORY($G$2,Copper[[#This Row],[Column42]],Copper[[#This Row],[Column42]],0,0,1)</f>
        <v>5778.15</v>
      </c>
      <c r="I157" s="11">
        <f t="shared" si="13"/>
        <v>45720</v>
      </c>
      <c r="J157" s="12" cm="1" vm="146">
        <f t="array" aca="1" ref="J157" ca="1">IFERROR(_xlfn.STOCKHISTORY($J$2,I157,I157,0,0,1),J159)</f>
        <v>5778.15</v>
      </c>
      <c r="K157" s="5">
        <f t="shared" si="14"/>
        <v>9395</v>
      </c>
      <c r="L157" s="5">
        <f t="shared" si="15"/>
        <v>9402.5</v>
      </c>
      <c r="M157" s="13">
        <f t="shared" si="16"/>
        <v>261000</v>
      </c>
    </row>
    <row r="158" spans="1:13" x14ac:dyDescent="0.3">
      <c r="A158" s="1" t="s">
        <v>561</v>
      </c>
      <c r="B158" s="7" t="s">
        <v>562</v>
      </c>
      <c r="C158" s="7" t="s">
        <v>563</v>
      </c>
      <c r="D158" s="3" t="s">
        <v>564</v>
      </c>
      <c r="E158" s="3"/>
      <c r="F158" s="2">
        <f t="shared" si="12"/>
        <v>45719</v>
      </c>
      <c r="G158" s="9" cm="1" vm="147">
        <f t="array" aca="1" ref="G158" ca="1">_xlfn.STOCKHISTORY($G$2,Copper[[#This Row],[Column42]],Copper[[#This Row],[Column42]],0,0,1)</f>
        <v>5849.72</v>
      </c>
      <c r="I158" s="11">
        <f t="shared" si="13"/>
        <v>45719</v>
      </c>
      <c r="J158" s="12" cm="1" vm="147">
        <f t="array" aca="1" ref="J158" ca="1">IFERROR(_xlfn.STOCKHISTORY($J$2,I158,I158,0,0,1),J160)</f>
        <v>5849.72</v>
      </c>
      <c r="K158" s="5">
        <f t="shared" si="14"/>
        <v>9360.5</v>
      </c>
      <c r="L158" s="5">
        <f t="shared" si="15"/>
        <v>9389</v>
      </c>
      <c r="M158" s="13">
        <f t="shared" si="16"/>
        <v>261050</v>
      </c>
    </row>
    <row r="159" spans="1:13" x14ac:dyDescent="0.3">
      <c r="A159" s="1" t="s">
        <v>4</v>
      </c>
      <c r="B159" s="1" t="s">
        <v>5</v>
      </c>
      <c r="C159" s="1" t="s">
        <v>6</v>
      </c>
      <c r="D159" s="1" t="s">
        <v>7</v>
      </c>
      <c r="E159" s="1"/>
      <c r="F159" s="2" t="e">
        <f t="shared" si="12"/>
        <v>#VALUE!</v>
      </c>
      <c r="G159" s="1" t="e" cm="1">
        <f t="array" ref="G159">_xlfn.STOCKHISTORY($G$2,Copper[[#This Row],[Column42]],Copper[[#This Row],[Column42]],0,0,1)</f>
        <v>#VALUE!</v>
      </c>
      <c r="I159" s="11">
        <f t="shared" si="13"/>
        <v>45716</v>
      </c>
      <c r="J159" s="12" cm="1" vm="148">
        <f t="array" aca="1" ref="J159" ca="1">IFERROR(_xlfn.STOCKHISTORY($J$2,I159,I159,0,0,1),J161)</f>
        <v>5954.5</v>
      </c>
      <c r="K159" s="5">
        <f t="shared" si="14"/>
        <v>9415.5</v>
      </c>
      <c r="L159" s="5">
        <f t="shared" si="15"/>
        <v>9415.5</v>
      </c>
      <c r="M159" s="13">
        <f t="shared" si="16"/>
        <v>263650</v>
      </c>
    </row>
    <row r="160" spans="1:13" x14ac:dyDescent="0.3">
      <c r="A160" s="1" t="s">
        <v>565</v>
      </c>
      <c r="B160" s="7" t="s">
        <v>566</v>
      </c>
      <c r="C160" s="7" t="s">
        <v>567</v>
      </c>
      <c r="D160" s="3" t="s">
        <v>568</v>
      </c>
      <c r="E160" s="3"/>
      <c r="F160" s="2">
        <f t="shared" si="12"/>
        <v>45716</v>
      </c>
      <c r="G160" s="9" cm="1" vm="148">
        <f t="array" aca="1" ref="G160" ca="1">_xlfn.STOCKHISTORY($G$2,Copper[[#This Row],[Column42]],Copper[[#This Row],[Column42]],0,0,1)</f>
        <v>5954.5</v>
      </c>
      <c r="I160" s="11">
        <f t="shared" si="13"/>
        <v>45716</v>
      </c>
      <c r="J160" s="12" cm="1" vm="148">
        <f t="array" aca="1" ref="J160" ca="1">IFERROR(_xlfn.STOCKHISTORY($J$2,I160,I160,0,0,1),J162)</f>
        <v>5954.5</v>
      </c>
      <c r="K160" s="5">
        <f t="shared" si="14"/>
        <v>9363.5</v>
      </c>
      <c r="L160" s="5">
        <f t="shared" si="15"/>
        <v>9377</v>
      </c>
      <c r="M160" s="13">
        <f t="shared" si="16"/>
        <v>262075</v>
      </c>
    </row>
    <row r="161" spans="1:13" x14ac:dyDescent="0.3">
      <c r="A161" s="1" t="s">
        <v>569</v>
      </c>
      <c r="B161" s="7" t="s">
        <v>570</v>
      </c>
      <c r="C161" s="7" t="s">
        <v>570</v>
      </c>
      <c r="D161" s="3" t="s">
        <v>571</v>
      </c>
      <c r="E161" s="3"/>
      <c r="F161" s="2">
        <f t="shared" si="12"/>
        <v>45715</v>
      </c>
      <c r="G161" s="9" cm="1" vm="149">
        <f t="array" aca="1" ref="G161" ca="1">_xlfn.STOCKHISTORY($G$2,Copper[[#This Row],[Column42]],Copper[[#This Row],[Column42]],0,0,1)</f>
        <v>5861.57</v>
      </c>
      <c r="I161" s="11">
        <f t="shared" si="13"/>
        <v>45715</v>
      </c>
      <c r="J161" s="12" cm="1" vm="149">
        <f t="array" aca="1" ref="J161" ca="1">IFERROR(_xlfn.STOCKHISTORY($J$2,I161,I161,0,0,1),J163)</f>
        <v>5861.57</v>
      </c>
      <c r="K161" s="5">
        <f t="shared" si="14"/>
        <v>9415.5</v>
      </c>
      <c r="L161" s="5">
        <f t="shared" si="15"/>
        <v>9415.5</v>
      </c>
      <c r="M161" s="13">
        <f t="shared" si="16"/>
        <v>263650</v>
      </c>
    </row>
    <row r="162" spans="1:13" x14ac:dyDescent="0.3">
      <c r="A162" s="1" t="s">
        <v>572</v>
      </c>
      <c r="B162" s="7" t="s">
        <v>573</v>
      </c>
      <c r="C162" s="7" t="s">
        <v>574</v>
      </c>
      <c r="D162" s="3" t="s">
        <v>575</v>
      </c>
      <c r="E162" s="3"/>
      <c r="F162" s="2">
        <f t="shared" si="12"/>
        <v>45714</v>
      </c>
      <c r="G162" s="9" cm="1" vm="150">
        <f t="array" aca="1" ref="G162" ca="1">_xlfn.STOCKHISTORY($G$2,Copper[[#This Row],[Column42]],Copper[[#This Row],[Column42]],0,0,1)</f>
        <v>5956.06</v>
      </c>
      <c r="I162" s="11">
        <f t="shared" si="13"/>
        <v>45714</v>
      </c>
      <c r="J162" s="12" cm="1" vm="150">
        <f t="array" aca="1" ref="J162" ca="1">IFERROR(_xlfn.STOCKHISTORY($J$2,I162,I162,0,0,1),J164)</f>
        <v>5956.06</v>
      </c>
      <c r="K162" s="5">
        <f t="shared" si="14"/>
        <v>9504</v>
      </c>
      <c r="L162" s="5">
        <f t="shared" si="15"/>
        <v>9508</v>
      </c>
      <c r="M162" s="13">
        <f t="shared" si="16"/>
        <v>265025</v>
      </c>
    </row>
    <row r="163" spans="1:13" x14ac:dyDescent="0.3">
      <c r="A163" s="1" t="s">
        <v>576</v>
      </c>
      <c r="B163" s="7" t="s">
        <v>577</v>
      </c>
      <c r="C163" s="7" t="s">
        <v>578</v>
      </c>
      <c r="D163" s="3" t="s">
        <v>579</v>
      </c>
      <c r="E163" s="3"/>
      <c r="F163" s="2">
        <f t="shared" si="12"/>
        <v>45713</v>
      </c>
      <c r="G163" s="9" cm="1" vm="151">
        <f t="array" aca="1" ref="G163" ca="1">_xlfn.STOCKHISTORY($G$2,Copper[[#This Row],[Column42]],Copper[[#This Row],[Column42]],0,0,1)</f>
        <v>5955.25</v>
      </c>
      <c r="I163" s="11">
        <f t="shared" si="13"/>
        <v>45713</v>
      </c>
      <c r="J163" s="12" cm="1" vm="151">
        <f t="array" aca="1" ref="J163" ca="1">IFERROR(_xlfn.STOCKHISTORY($J$2,I163,I163,0,0,1),J165)</f>
        <v>5955.25</v>
      </c>
      <c r="K163" s="5">
        <f t="shared" si="14"/>
        <v>9463</v>
      </c>
      <c r="L163" s="5">
        <f t="shared" si="15"/>
        <v>9470</v>
      </c>
      <c r="M163" s="13">
        <f t="shared" si="16"/>
        <v>266700</v>
      </c>
    </row>
    <row r="164" spans="1:13" x14ac:dyDescent="0.3">
      <c r="A164" s="1" t="s">
        <v>580</v>
      </c>
      <c r="B164" s="7" t="s">
        <v>581</v>
      </c>
      <c r="C164" s="7" t="s">
        <v>582</v>
      </c>
      <c r="D164" s="3" t="s">
        <v>583</v>
      </c>
      <c r="E164" s="3"/>
      <c r="F164" s="2">
        <f t="shared" si="12"/>
        <v>45712</v>
      </c>
      <c r="G164" s="9" cm="1" vm="152">
        <f t="array" aca="1" ref="G164" ca="1">_xlfn.STOCKHISTORY($G$2,Copper[[#This Row],[Column42]],Copper[[#This Row],[Column42]],0,0,1)</f>
        <v>5983.25</v>
      </c>
      <c r="I164" s="11">
        <f t="shared" si="13"/>
        <v>45712</v>
      </c>
      <c r="J164" s="12" cm="1" vm="152">
        <f t="array" aca="1" ref="J164" ca="1">IFERROR(_xlfn.STOCKHISTORY($J$2,I164,I164,0,0,1),J166)</f>
        <v>5983.25</v>
      </c>
      <c r="K164" s="5">
        <f t="shared" si="14"/>
        <v>9490</v>
      </c>
      <c r="L164" s="5">
        <f t="shared" si="15"/>
        <v>9510.5</v>
      </c>
      <c r="M164" s="13">
        <f t="shared" si="16"/>
        <v>267225</v>
      </c>
    </row>
    <row r="165" spans="1:13" x14ac:dyDescent="0.3">
      <c r="A165" s="1" t="s">
        <v>584</v>
      </c>
      <c r="B165" s="7" t="s">
        <v>585</v>
      </c>
      <c r="C165" s="7" t="s">
        <v>586</v>
      </c>
      <c r="D165" s="3" t="s">
        <v>587</v>
      </c>
      <c r="E165" s="3"/>
      <c r="F165" s="2">
        <f t="shared" si="12"/>
        <v>45709</v>
      </c>
      <c r="G165" s="9" cm="1" vm="153">
        <f t="array" aca="1" ref="G165" ca="1">_xlfn.STOCKHISTORY($G$2,Copper[[#This Row],[Column42]],Copper[[#This Row],[Column42]],0,0,1)</f>
        <v>6013.13</v>
      </c>
      <c r="I165" s="11">
        <f t="shared" si="13"/>
        <v>45709</v>
      </c>
      <c r="J165" s="12" cm="1" vm="153">
        <f t="array" aca="1" ref="J165" ca="1">IFERROR(_xlfn.STOCKHISTORY($J$2,I165,I165,0,0,1),J167)</f>
        <v>6013.13</v>
      </c>
      <c r="K165" s="5">
        <f t="shared" si="14"/>
        <v>9494</v>
      </c>
      <c r="L165" s="5">
        <f t="shared" si="15"/>
        <v>9531.5</v>
      </c>
      <c r="M165" s="13">
        <f t="shared" si="16"/>
        <v>267750</v>
      </c>
    </row>
    <row r="166" spans="1:13" x14ac:dyDescent="0.3">
      <c r="A166" s="1" t="s">
        <v>588</v>
      </c>
      <c r="B166" s="7" t="s">
        <v>589</v>
      </c>
      <c r="C166" s="7" t="s">
        <v>368</v>
      </c>
      <c r="D166" s="3" t="s">
        <v>590</v>
      </c>
      <c r="E166" s="3"/>
      <c r="F166" s="2">
        <f t="shared" si="12"/>
        <v>45708</v>
      </c>
      <c r="G166" s="9" cm="1" vm="154">
        <f t="array" aca="1" ref="G166" ca="1">_xlfn.STOCKHISTORY($G$2,Copper[[#This Row],[Column42]],Copper[[#This Row],[Column42]],0,0,1)</f>
        <v>6117.52</v>
      </c>
      <c r="I166" s="11">
        <f t="shared" si="13"/>
        <v>45708</v>
      </c>
      <c r="J166" s="12" cm="1" vm="154">
        <f t="array" aca="1" ref="J166" ca="1">IFERROR(_xlfn.STOCKHISTORY($J$2,I166,I166,0,0,1),J168)</f>
        <v>6117.52</v>
      </c>
      <c r="K166" s="5">
        <f t="shared" si="14"/>
        <v>9514.5</v>
      </c>
      <c r="L166" s="5">
        <f t="shared" si="15"/>
        <v>9545</v>
      </c>
      <c r="M166" s="13">
        <f t="shared" si="16"/>
        <v>268750</v>
      </c>
    </row>
    <row r="167" spans="1:13" x14ac:dyDescent="0.3">
      <c r="A167" s="1" t="s">
        <v>591</v>
      </c>
      <c r="B167" s="7" t="s">
        <v>592</v>
      </c>
      <c r="C167" s="7" t="s">
        <v>581</v>
      </c>
      <c r="D167" s="3" t="s">
        <v>593</v>
      </c>
      <c r="E167" s="3"/>
      <c r="F167" s="2">
        <f t="shared" si="12"/>
        <v>45707</v>
      </c>
      <c r="G167" s="9" cm="1" vm="155">
        <f t="array" aca="1" ref="G167" ca="1">_xlfn.STOCKHISTORY($G$2,Copper[[#This Row],[Column42]],Copper[[#This Row],[Column42]],0,0,1)</f>
        <v>6144.15</v>
      </c>
      <c r="I167" s="11">
        <f t="shared" si="13"/>
        <v>45707</v>
      </c>
      <c r="J167" s="12" cm="1" vm="155">
        <f t="array" aca="1" ref="J167" ca="1">IFERROR(_xlfn.STOCKHISTORY($J$2,I167,I167,0,0,1),J169)</f>
        <v>6144.15</v>
      </c>
      <c r="K167" s="5">
        <f t="shared" si="14"/>
        <v>9433</v>
      </c>
      <c r="L167" s="5">
        <f t="shared" si="15"/>
        <v>9490</v>
      </c>
      <c r="M167" s="13">
        <f t="shared" si="16"/>
        <v>270900</v>
      </c>
    </row>
    <row r="168" spans="1:13" x14ac:dyDescent="0.3">
      <c r="A168" s="1" t="s">
        <v>594</v>
      </c>
      <c r="B168" s="7" t="s">
        <v>595</v>
      </c>
      <c r="C168" s="7" t="s">
        <v>596</v>
      </c>
      <c r="D168" s="3" t="s">
        <v>597</v>
      </c>
      <c r="E168" s="3"/>
      <c r="F168" s="2">
        <f t="shared" si="12"/>
        <v>45706</v>
      </c>
      <c r="G168" s="9" cm="1" vm="156">
        <f t="array" aca="1" ref="G168" ca="1">_xlfn.STOCKHISTORY($G$2,Copper[[#This Row],[Column42]],Copper[[#This Row],[Column42]],0,0,1)</f>
        <v>6129.58</v>
      </c>
      <c r="I168" s="11">
        <f t="shared" si="13"/>
        <v>45706</v>
      </c>
      <c r="J168" s="12" cm="1" vm="156">
        <f t="array" aca="1" ref="J168" ca="1">IFERROR(_xlfn.STOCKHISTORY($J$2,I168,I168,0,0,1),J170)</f>
        <v>6129.58</v>
      </c>
      <c r="K168" s="5">
        <f t="shared" si="14"/>
        <v>9295</v>
      </c>
      <c r="L168" s="5">
        <f t="shared" si="15"/>
        <v>9376.5</v>
      </c>
      <c r="M168" s="13">
        <f t="shared" si="16"/>
        <v>263775</v>
      </c>
    </row>
    <row r="169" spans="1:13" x14ac:dyDescent="0.3">
      <c r="A169" s="1" t="s">
        <v>598</v>
      </c>
      <c r="B169" s="1" t="s">
        <v>599</v>
      </c>
      <c r="C169" s="1" t="s">
        <v>600</v>
      </c>
      <c r="D169" s="1" t="s">
        <v>601</v>
      </c>
      <c r="E169" s="1"/>
      <c r="F169" s="2">
        <f t="shared" si="12"/>
        <v>45705</v>
      </c>
      <c r="G169" s="1" t="e" cm="1" vm="24">
        <f t="array" aca="1" ref="G169" ca="1">_xlfn.STOCKHISTORY($G$2,Copper[[#This Row],[Column42]],Copper[[#This Row],[Column42]],0,0,1)</f>
        <v>#VALUE!</v>
      </c>
      <c r="I169" s="11">
        <f t="shared" si="13"/>
        <v>45705</v>
      </c>
      <c r="J169" s="12" cm="1" vm="157">
        <f t="array" aca="1" ref="J169" ca="1">IFERROR(_xlfn.STOCKHISTORY($J$2,I169,I169,0,0,1),J171)</f>
        <v>6115.07</v>
      </c>
      <c r="K169" s="5">
        <f t="shared" si="14"/>
        <v>9291</v>
      </c>
      <c r="L169" s="5">
        <f t="shared" si="15"/>
        <v>9415</v>
      </c>
      <c r="M169" s="13">
        <f t="shared" si="16"/>
        <v>253975</v>
      </c>
    </row>
    <row r="170" spans="1:13" x14ac:dyDescent="0.3">
      <c r="A170" s="1" t="s">
        <v>602</v>
      </c>
      <c r="B170" s="7" t="s">
        <v>603</v>
      </c>
      <c r="C170" s="7" t="s">
        <v>604</v>
      </c>
      <c r="D170" s="3" t="s">
        <v>605</v>
      </c>
      <c r="E170" s="3"/>
      <c r="F170" s="2">
        <f t="shared" si="12"/>
        <v>45702</v>
      </c>
      <c r="G170" s="9" cm="1" vm="158">
        <f t="array" aca="1" ref="G170" ca="1">_xlfn.STOCKHISTORY($G$2,Copper[[#This Row],[Column42]],Copper[[#This Row],[Column42]],0,0,1)</f>
        <v>6114.63</v>
      </c>
      <c r="I170" s="11">
        <f t="shared" si="13"/>
        <v>45702</v>
      </c>
      <c r="J170" s="12" cm="1" vm="158">
        <f t="array" aca="1" ref="J170" ca="1">IFERROR(_xlfn.STOCKHISTORY($J$2,I170,I170,0,0,1),J172)</f>
        <v>6114.63</v>
      </c>
      <c r="K170" s="5">
        <f t="shared" si="14"/>
        <v>9812</v>
      </c>
      <c r="L170" s="5">
        <f t="shared" si="15"/>
        <v>9665</v>
      </c>
      <c r="M170" s="13">
        <f t="shared" si="16"/>
        <v>255225</v>
      </c>
    </row>
    <row r="171" spans="1:13" x14ac:dyDescent="0.3">
      <c r="A171" s="1" t="s">
        <v>606</v>
      </c>
      <c r="B171" s="7" t="s">
        <v>607</v>
      </c>
      <c r="C171" s="7" t="s">
        <v>608</v>
      </c>
      <c r="D171" s="3" t="s">
        <v>609</v>
      </c>
      <c r="E171" s="3"/>
      <c r="F171" s="2">
        <f t="shared" si="12"/>
        <v>45701</v>
      </c>
      <c r="G171" s="9" cm="1" vm="157">
        <f t="array" aca="1" ref="G171" ca="1">_xlfn.STOCKHISTORY($G$2,Copper[[#This Row],[Column42]],Copper[[#This Row],[Column42]],0,0,1)</f>
        <v>6115.07</v>
      </c>
      <c r="I171" s="11">
        <f t="shared" si="13"/>
        <v>45701</v>
      </c>
      <c r="J171" s="12" cm="1" vm="157">
        <f t="array" aca="1" ref="J171" ca="1">IFERROR(_xlfn.STOCKHISTORY($J$2,I171,I171,0,0,1),J173)</f>
        <v>6115.07</v>
      </c>
      <c r="K171" s="5">
        <f t="shared" si="14"/>
        <v>9362</v>
      </c>
      <c r="L171" s="5">
        <f t="shared" si="15"/>
        <v>9457</v>
      </c>
      <c r="M171" s="13">
        <f t="shared" si="16"/>
        <v>237925</v>
      </c>
    </row>
    <row r="172" spans="1:13" x14ac:dyDescent="0.3">
      <c r="A172" s="1" t="s">
        <v>610</v>
      </c>
      <c r="B172" s="7" t="s">
        <v>611</v>
      </c>
      <c r="C172" s="7" t="s">
        <v>612</v>
      </c>
      <c r="D172" s="3" t="s">
        <v>613</v>
      </c>
      <c r="E172" s="3"/>
      <c r="F172" s="2">
        <f t="shared" si="12"/>
        <v>45700</v>
      </c>
      <c r="G172" s="9" cm="1" vm="159">
        <f t="array" aca="1" ref="G172" ca="1">_xlfn.STOCKHISTORY($G$2,Copper[[#This Row],[Column42]],Copper[[#This Row],[Column42]],0,0,1)</f>
        <v>6051.97</v>
      </c>
      <c r="I172" s="11">
        <f t="shared" si="13"/>
        <v>45700</v>
      </c>
      <c r="J172" s="12" cm="1" vm="159">
        <f t="array" aca="1" ref="J172" ca="1">IFERROR(_xlfn.STOCKHISTORY($J$2,I172,I172,0,0,1),J174)</f>
        <v>6051.97</v>
      </c>
      <c r="K172" s="5">
        <f t="shared" si="14"/>
        <v>9277.5</v>
      </c>
      <c r="L172" s="5">
        <f t="shared" si="15"/>
        <v>9399</v>
      </c>
      <c r="M172" s="13">
        <f t="shared" si="16"/>
        <v>241650</v>
      </c>
    </row>
    <row r="173" spans="1:13" x14ac:dyDescent="0.3">
      <c r="A173" s="1" t="s">
        <v>614</v>
      </c>
      <c r="B173" s="7" t="s">
        <v>615</v>
      </c>
      <c r="C173" s="7" t="s">
        <v>616</v>
      </c>
      <c r="D173" s="3" t="s">
        <v>617</v>
      </c>
      <c r="E173" s="3"/>
      <c r="F173" s="2">
        <f t="shared" si="12"/>
        <v>45699</v>
      </c>
      <c r="G173" s="9" cm="1" vm="160">
        <f t="array" aca="1" ref="G173" ca="1">_xlfn.STOCKHISTORY($G$2,Copper[[#This Row],[Column42]],Copper[[#This Row],[Column42]],0,0,1)</f>
        <v>6068.5</v>
      </c>
      <c r="I173" s="11">
        <f t="shared" si="13"/>
        <v>45699</v>
      </c>
      <c r="J173" s="12" cm="1" vm="160">
        <f t="array" aca="1" ref="J173" ca="1">IFERROR(_xlfn.STOCKHISTORY($J$2,I173,I173,0,0,1),J175)</f>
        <v>6068.5</v>
      </c>
      <c r="K173" s="5">
        <f t="shared" si="14"/>
        <v>9245</v>
      </c>
      <c r="L173" s="5">
        <f t="shared" si="15"/>
        <v>9355</v>
      </c>
      <c r="M173" s="13">
        <f t="shared" si="16"/>
        <v>243300</v>
      </c>
    </row>
    <row r="174" spans="1:13" x14ac:dyDescent="0.3">
      <c r="A174" s="1" t="s">
        <v>618</v>
      </c>
      <c r="B174" s="7" t="s">
        <v>619</v>
      </c>
      <c r="C174" s="7" t="s">
        <v>620</v>
      </c>
      <c r="D174" s="3" t="s">
        <v>621</v>
      </c>
      <c r="E174" s="3"/>
      <c r="F174" s="2">
        <f t="shared" si="12"/>
        <v>45698</v>
      </c>
      <c r="G174" s="9" cm="1" vm="161">
        <f t="array" aca="1" ref="G174" ca="1">_xlfn.STOCKHISTORY($G$2,Copper[[#This Row],[Column42]],Copper[[#This Row],[Column42]],0,0,1)</f>
        <v>6066.44</v>
      </c>
      <c r="I174" s="11">
        <f t="shared" si="13"/>
        <v>45698</v>
      </c>
      <c r="J174" s="12" cm="1" vm="161">
        <f t="array" aca="1" ref="J174" ca="1">IFERROR(_xlfn.STOCKHISTORY($J$2,I174,I174,0,0,1),J176)</f>
        <v>6066.44</v>
      </c>
      <c r="K174" s="5">
        <f t="shared" si="14"/>
        <v>9287.5</v>
      </c>
      <c r="L174" s="5">
        <f t="shared" si="15"/>
        <v>9410</v>
      </c>
      <c r="M174" s="13">
        <f t="shared" si="16"/>
        <v>245825</v>
      </c>
    </row>
    <row r="175" spans="1:13" x14ac:dyDescent="0.3">
      <c r="A175" s="1" t="s">
        <v>622</v>
      </c>
      <c r="B175" s="7" t="s">
        <v>623</v>
      </c>
      <c r="C175" s="7" t="s">
        <v>624</v>
      </c>
      <c r="D175" s="3" t="s">
        <v>625</v>
      </c>
      <c r="E175" s="3"/>
      <c r="F175" s="2">
        <f t="shared" si="12"/>
        <v>45695</v>
      </c>
      <c r="G175" s="9" cm="1" vm="162">
        <f t="array" aca="1" ref="G175" ca="1">_xlfn.STOCKHISTORY($G$2,Copper[[#This Row],[Column42]],Copper[[#This Row],[Column42]],0,0,1)</f>
        <v>6025.99</v>
      </c>
      <c r="I175" s="11">
        <f t="shared" si="13"/>
        <v>45695</v>
      </c>
      <c r="J175" s="12" cm="1" vm="162">
        <f t="array" aca="1" ref="J175" ca="1">IFERROR(_xlfn.STOCKHISTORY($J$2,I175,I175,0,0,1),J177)</f>
        <v>6025.99</v>
      </c>
      <c r="K175" s="5">
        <f t="shared" si="14"/>
        <v>9288</v>
      </c>
      <c r="L175" s="5">
        <f t="shared" si="15"/>
        <v>9412</v>
      </c>
      <c r="M175" s="13">
        <f t="shared" si="16"/>
        <v>247625</v>
      </c>
    </row>
    <row r="176" spans="1:13" x14ac:dyDescent="0.3">
      <c r="A176" s="1" t="s">
        <v>626</v>
      </c>
      <c r="B176" s="7" t="s">
        <v>627</v>
      </c>
      <c r="C176" s="7" t="s">
        <v>628</v>
      </c>
      <c r="D176" s="3" t="s">
        <v>629</v>
      </c>
      <c r="E176" s="3"/>
      <c r="F176" s="2">
        <f t="shared" si="12"/>
        <v>45694</v>
      </c>
      <c r="G176" s="9" cm="1" vm="163">
        <f t="array" aca="1" ref="G176" ca="1">_xlfn.STOCKHISTORY($G$2,Copper[[#This Row],[Column42]],Copper[[#This Row],[Column42]],0,0,1)</f>
        <v>6083.57</v>
      </c>
      <c r="I176" s="11">
        <f t="shared" si="13"/>
        <v>45694</v>
      </c>
      <c r="J176" s="12" cm="1" vm="163">
        <f t="array" aca="1" ref="J176" ca="1">IFERROR(_xlfn.STOCKHISTORY($J$2,I176,I176,0,0,1),J178)</f>
        <v>6083.57</v>
      </c>
      <c r="K176" s="5">
        <f t="shared" si="14"/>
        <v>9165</v>
      </c>
      <c r="L176" s="5">
        <f t="shared" si="15"/>
        <v>9285.5</v>
      </c>
      <c r="M176" s="13">
        <f t="shared" si="16"/>
        <v>249275</v>
      </c>
    </row>
    <row r="177" spans="1:13" x14ac:dyDescent="0.3">
      <c r="A177" s="1" t="s">
        <v>630</v>
      </c>
      <c r="B177" s="7" t="s">
        <v>631</v>
      </c>
      <c r="C177" s="7" t="s">
        <v>632</v>
      </c>
      <c r="D177" s="3" t="s">
        <v>633</v>
      </c>
      <c r="E177" s="3"/>
      <c r="F177" s="2">
        <f t="shared" si="12"/>
        <v>45693</v>
      </c>
      <c r="G177" s="9" cm="1" vm="164">
        <f t="array" aca="1" ref="G177" ca="1">_xlfn.STOCKHISTORY($G$2,Copper[[#This Row],[Column42]],Copper[[#This Row],[Column42]],0,0,1)</f>
        <v>6061.48</v>
      </c>
      <c r="I177" s="11">
        <f t="shared" si="13"/>
        <v>45693</v>
      </c>
      <c r="J177" s="12" cm="1" vm="164">
        <f t="array" aca="1" ref="J177" ca="1">IFERROR(_xlfn.STOCKHISTORY($J$2,I177,I177,0,0,1),J179)</f>
        <v>6061.48</v>
      </c>
      <c r="K177" s="5">
        <f t="shared" si="14"/>
        <v>9025</v>
      </c>
      <c r="L177" s="5">
        <f t="shared" si="15"/>
        <v>9159</v>
      </c>
      <c r="M177" s="13">
        <f t="shared" si="16"/>
        <v>252325</v>
      </c>
    </row>
    <row r="178" spans="1:13" x14ac:dyDescent="0.3">
      <c r="A178" s="1" t="s">
        <v>634</v>
      </c>
      <c r="B178" s="7" t="s">
        <v>635</v>
      </c>
      <c r="C178" s="7" t="s">
        <v>636</v>
      </c>
      <c r="D178" s="3" t="s">
        <v>637</v>
      </c>
      <c r="E178" s="3"/>
      <c r="F178" s="2">
        <f t="shared" si="12"/>
        <v>45692</v>
      </c>
      <c r="G178" s="9" cm="1" vm="165">
        <f t="array" aca="1" ref="G178" ca="1">_xlfn.STOCKHISTORY($G$2,Copper[[#This Row],[Column42]],Copper[[#This Row],[Column42]],0,0,1)</f>
        <v>6037.88</v>
      </c>
      <c r="I178" s="11">
        <f t="shared" si="13"/>
        <v>45692</v>
      </c>
      <c r="J178" s="12" cm="1" vm="165">
        <f t="array" aca="1" ref="J178" ca="1">IFERROR(_xlfn.STOCKHISTORY($J$2,I178,I178,0,0,1),J180)</f>
        <v>6037.88</v>
      </c>
      <c r="K178" s="5">
        <f t="shared" si="14"/>
        <v>8993</v>
      </c>
      <c r="L178" s="5">
        <f t="shared" si="15"/>
        <v>9107</v>
      </c>
      <c r="M178" s="13">
        <f t="shared" si="16"/>
        <v>254950</v>
      </c>
    </row>
    <row r="179" spans="1:13" x14ac:dyDescent="0.3">
      <c r="A179" s="1" t="s">
        <v>638</v>
      </c>
      <c r="B179" s="7" t="s">
        <v>639</v>
      </c>
      <c r="C179" s="7" t="s">
        <v>463</v>
      </c>
      <c r="D179" s="3" t="s">
        <v>640</v>
      </c>
      <c r="E179" s="3"/>
      <c r="F179" s="2">
        <f t="shared" si="12"/>
        <v>45691</v>
      </c>
      <c r="G179" s="9" cm="1" vm="166">
        <f t="array" aca="1" ref="G179" ca="1">_xlfn.STOCKHISTORY($G$2,Copper[[#This Row],[Column42]],Copper[[#This Row],[Column42]],0,0,1)</f>
        <v>5994.57</v>
      </c>
      <c r="I179" s="11">
        <f t="shared" si="13"/>
        <v>45691</v>
      </c>
      <c r="J179" s="12" cm="1" vm="166">
        <f t="array" aca="1" ref="J179" ca="1">IFERROR(_xlfn.STOCKHISTORY($J$2,I179,I179,0,0,1),J181)</f>
        <v>5994.57</v>
      </c>
      <c r="K179" s="5">
        <f t="shared" si="14"/>
        <v>8866.5</v>
      </c>
      <c r="L179" s="5">
        <f t="shared" si="15"/>
        <v>8986</v>
      </c>
      <c r="M179" s="13">
        <f t="shared" si="16"/>
        <v>255125</v>
      </c>
    </row>
    <row r="180" spans="1:13" x14ac:dyDescent="0.3">
      <c r="A180" s="1" t="s">
        <v>4</v>
      </c>
      <c r="B180" s="1" t="s">
        <v>5</v>
      </c>
      <c r="C180" s="1" t="s">
        <v>6</v>
      </c>
      <c r="D180" s="1" t="s">
        <v>7</v>
      </c>
      <c r="E180" s="1"/>
      <c r="F180" s="2" t="e">
        <f t="shared" si="12"/>
        <v>#VALUE!</v>
      </c>
      <c r="G180" s="1" t="e" cm="1">
        <f t="array" ref="G180">_xlfn.STOCKHISTORY($G$2,Copper[[#This Row],[Column42]],Copper[[#This Row],[Column42]],0,0,1)</f>
        <v>#VALUE!</v>
      </c>
      <c r="I180" s="11">
        <f t="shared" si="13"/>
        <v>45688</v>
      </c>
      <c r="J180" s="12" cm="1" vm="167">
        <f t="array" aca="1" ref="J180" ca="1">IFERROR(_xlfn.STOCKHISTORY($J$2,I180,I180,0,0,1),J182)</f>
        <v>6040.53</v>
      </c>
      <c r="K180" s="5">
        <f t="shared" si="14"/>
        <v>8975</v>
      </c>
      <c r="L180" s="5">
        <f t="shared" si="15"/>
        <v>9100</v>
      </c>
      <c r="M180" s="13">
        <f t="shared" si="16"/>
        <v>256274.99999999997</v>
      </c>
    </row>
    <row r="181" spans="1:13" x14ac:dyDescent="0.3">
      <c r="A181" s="1" t="s">
        <v>641</v>
      </c>
      <c r="B181" s="7" t="s">
        <v>642</v>
      </c>
      <c r="C181" s="7" t="s">
        <v>643</v>
      </c>
      <c r="D181" s="3" t="s">
        <v>644</v>
      </c>
      <c r="E181" s="3"/>
      <c r="F181" s="2">
        <f t="shared" si="12"/>
        <v>45688</v>
      </c>
      <c r="G181" s="9" cm="1" vm="167">
        <f t="array" aca="1" ref="G181" ca="1">_xlfn.STOCKHISTORY($G$2,Copper[[#This Row],[Column42]],Copper[[#This Row],[Column42]],0,0,1)</f>
        <v>6040.53</v>
      </c>
      <c r="I181" s="11">
        <f t="shared" si="13"/>
        <v>45688</v>
      </c>
      <c r="J181" s="12" cm="1" vm="167">
        <f t="array" aca="1" ref="J181" ca="1">IFERROR(_xlfn.STOCKHISTORY($J$2,I181,I181,0,0,1),J183)</f>
        <v>6040.53</v>
      </c>
      <c r="K181" s="5">
        <f t="shared" si="14"/>
        <v>8949.5</v>
      </c>
      <c r="L181" s="5">
        <f t="shared" si="15"/>
        <v>9052</v>
      </c>
      <c r="M181" s="13">
        <f t="shared" si="16"/>
        <v>256225.00000000003</v>
      </c>
    </row>
    <row r="182" spans="1:13" x14ac:dyDescent="0.3">
      <c r="A182" s="1" t="s">
        <v>645</v>
      </c>
      <c r="B182" s="7" t="s">
        <v>646</v>
      </c>
      <c r="C182" s="7" t="s">
        <v>647</v>
      </c>
      <c r="D182" s="3" t="s">
        <v>648</v>
      </c>
      <c r="E182" s="3"/>
      <c r="F182" s="2">
        <f t="shared" si="12"/>
        <v>45687</v>
      </c>
      <c r="G182" s="9" cm="1" vm="168">
        <f t="array" aca="1" ref="G182" ca="1">_xlfn.STOCKHISTORY($G$2,Copper[[#This Row],[Column42]],Copper[[#This Row],[Column42]],0,0,1)</f>
        <v>6071.17</v>
      </c>
      <c r="I182" s="11">
        <f t="shared" si="13"/>
        <v>45687</v>
      </c>
      <c r="J182" s="12" cm="1" vm="168">
        <f t="array" aca="1" ref="J182" ca="1">IFERROR(_xlfn.STOCKHISTORY($J$2,I182,I182,0,0,1),J184)</f>
        <v>6071.17</v>
      </c>
      <c r="K182" s="5">
        <f t="shared" si="14"/>
        <v>8975</v>
      </c>
      <c r="L182" s="5">
        <f t="shared" si="15"/>
        <v>9100</v>
      </c>
      <c r="M182" s="13">
        <f t="shared" si="16"/>
        <v>256274.99999999997</v>
      </c>
    </row>
    <row r="183" spans="1:13" x14ac:dyDescent="0.3">
      <c r="A183" s="1" t="s">
        <v>649</v>
      </c>
      <c r="B183" s="7" t="s">
        <v>650</v>
      </c>
      <c r="C183" s="7" t="s">
        <v>651</v>
      </c>
      <c r="D183" s="3" t="s">
        <v>652</v>
      </c>
      <c r="E183" s="3"/>
      <c r="F183" s="2">
        <f t="shared" si="12"/>
        <v>45686</v>
      </c>
      <c r="G183" s="9" cm="1" vm="169">
        <f t="array" aca="1" ref="G183" ca="1">_xlfn.STOCKHISTORY($G$2,Copper[[#This Row],[Column42]],Copper[[#This Row],[Column42]],0,0,1)</f>
        <v>6039.31</v>
      </c>
      <c r="I183" s="11">
        <f t="shared" si="13"/>
        <v>45686</v>
      </c>
      <c r="J183" s="12" cm="1" vm="169">
        <f t="array" aca="1" ref="J183" ca="1">IFERROR(_xlfn.STOCKHISTORY($J$2,I183,I183,0,0,1),J185)</f>
        <v>6039.31</v>
      </c>
      <c r="K183" s="5">
        <f t="shared" si="14"/>
        <v>8881</v>
      </c>
      <c r="L183" s="5">
        <f t="shared" si="15"/>
        <v>9007</v>
      </c>
      <c r="M183" s="13">
        <f t="shared" si="16"/>
        <v>256300</v>
      </c>
    </row>
    <row r="184" spans="1:13" x14ac:dyDescent="0.3">
      <c r="A184" s="1" t="s">
        <v>653</v>
      </c>
      <c r="B184" s="7" t="s">
        <v>654</v>
      </c>
      <c r="C184" s="7" t="s">
        <v>655</v>
      </c>
      <c r="D184" s="3" t="s">
        <v>656</v>
      </c>
      <c r="E184" s="3"/>
      <c r="F184" s="2">
        <f t="shared" si="12"/>
        <v>45685</v>
      </c>
      <c r="G184" s="9" cm="1" vm="170">
        <f t="array" aca="1" ref="G184" ca="1">_xlfn.STOCKHISTORY($G$2,Copper[[#This Row],[Column42]],Copper[[#This Row],[Column42]],0,0,1)</f>
        <v>6067.7</v>
      </c>
      <c r="I184" s="11">
        <f t="shared" si="13"/>
        <v>45685</v>
      </c>
      <c r="J184" s="12" cm="1" vm="170">
        <f t="array" aca="1" ref="J184" ca="1">IFERROR(_xlfn.STOCKHISTORY($J$2,I184,I184,0,0,1),J186)</f>
        <v>6067.7</v>
      </c>
      <c r="K184" s="5">
        <f t="shared" si="14"/>
        <v>8890.5</v>
      </c>
      <c r="L184" s="5">
        <f t="shared" si="15"/>
        <v>9015</v>
      </c>
      <c r="M184" s="13">
        <f t="shared" si="16"/>
        <v>256500</v>
      </c>
    </row>
    <row r="185" spans="1:13" x14ac:dyDescent="0.3">
      <c r="A185" s="1" t="s">
        <v>657</v>
      </c>
      <c r="B185" s="7" t="s">
        <v>658</v>
      </c>
      <c r="C185" s="7" t="s">
        <v>411</v>
      </c>
      <c r="D185" s="3" t="s">
        <v>659</v>
      </c>
      <c r="E185" s="3"/>
      <c r="F185" s="2">
        <f t="shared" si="12"/>
        <v>45684</v>
      </c>
      <c r="G185" s="9" cm="1" vm="171">
        <f t="array" aca="1" ref="G185" ca="1">_xlfn.STOCKHISTORY($G$2,Copper[[#This Row],[Column42]],Copper[[#This Row],[Column42]],0,0,1)</f>
        <v>6012.28</v>
      </c>
      <c r="I185" s="11">
        <f t="shared" si="13"/>
        <v>45684</v>
      </c>
      <c r="J185" s="12" cm="1" vm="171">
        <f t="array" aca="1" ref="J185" ca="1">IFERROR(_xlfn.STOCKHISTORY($J$2,I185,I185,0,0,1),J187)</f>
        <v>6012.28</v>
      </c>
      <c r="K185" s="5">
        <f t="shared" si="14"/>
        <v>9051</v>
      </c>
      <c r="L185" s="5">
        <f t="shared" si="15"/>
        <v>9185</v>
      </c>
      <c r="M185" s="13">
        <f t="shared" si="16"/>
        <v>255825</v>
      </c>
    </row>
    <row r="186" spans="1:13" x14ac:dyDescent="0.3">
      <c r="A186" s="1" t="s">
        <v>660</v>
      </c>
      <c r="B186" s="7" t="s">
        <v>661</v>
      </c>
      <c r="C186" s="7" t="s">
        <v>662</v>
      </c>
      <c r="D186" s="3" t="s">
        <v>663</v>
      </c>
      <c r="E186" s="3"/>
      <c r="F186" s="2">
        <f t="shared" si="12"/>
        <v>45681</v>
      </c>
      <c r="G186" s="9" cm="1" vm="172">
        <f t="array" aca="1" ref="G186" ca="1">_xlfn.STOCKHISTORY($G$2,Copper[[#This Row],[Column42]],Copper[[#This Row],[Column42]],0,0,1)</f>
        <v>6101.24</v>
      </c>
      <c r="I186" s="11">
        <f t="shared" si="13"/>
        <v>45681</v>
      </c>
      <c r="J186" s="12" cm="1" vm="172">
        <f t="array" aca="1" ref="J186" ca="1">IFERROR(_xlfn.STOCKHISTORY($J$2,I186,I186,0,0,1),J188)</f>
        <v>6101.24</v>
      </c>
      <c r="K186" s="5">
        <f t="shared" si="14"/>
        <v>9218</v>
      </c>
      <c r="L186" s="5">
        <f t="shared" si="15"/>
        <v>9334</v>
      </c>
      <c r="M186" s="13">
        <f t="shared" si="16"/>
        <v>257625</v>
      </c>
    </row>
    <row r="187" spans="1:13" x14ac:dyDescent="0.3">
      <c r="A187" s="1" t="s">
        <v>664</v>
      </c>
      <c r="B187" s="7" t="s">
        <v>665</v>
      </c>
      <c r="C187" s="7" t="s">
        <v>666</v>
      </c>
      <c r="D187" s="3" t="s">
        <v>667</v>
      </c>
      <c r="E187" s="3"/>
      <c r="F187" s="2">
        <f t="shared" si="12"/>
        <v>45680</v>
      </c>
      <c r="G187" s="9" cm="1" vm="173">
        <f t="array" aca="1" ref="G187" ca="1">_xlfn.STOCKHISTORY($G$2,Copper[[#This Row],[Column42]],Copper[[#This Row],[Column42]],0,0,1)</f>
        <v>6118.71</v>
      </c>
      <c r="I187" s="11">
        <f t="shared" si="13"/>
        <v>45680</v>
      </c>
      <c r="J187" s="12" cm="1" vm="173">
        <f t="array" aca="1" ref="J187" ca="1">IFERROR(_xlfn.STOCKHISTORY($J$2,I187,I187,0,0,1),J189)</f>
        <v>6118.71</v>
      </c>
      <c r="K187" s="5">
        <f t="shared" si="14"/>
        <v>9056</v>
      </c>
      <c r="L187" s="5">
        <f t="shared" si="15"/>
        <v>9179</v>
      </c>
      <c r="M187" s="13">
        <f t="shared" si="16"/>
        <v>259050</v>
      </c>
    </row>
    <row r="188" spans="1:13" x14ac:dyDescent="0.3">
      <c r="A188" s="1" t="s">
        <v>668</v>
      </c>
      <c r="B188" s="7" t="s">
        <v>669</v>
      </c>
      <c r="C188" s="7" t="s">
        <v>670</v>
      </c>
      <c r="D188" s="3" t="s">
        <v>671</v>
      </c>
      <c r="E188" s="3"/>
      <c r="F188" s="2">
        <f t="shared" si="12"/>
        <v>45679</v>
      </c>
      <c r="G188" s="9" cm="1" vm="174">
        <f t="array" aca="1" ref="G188" ca="1">_xlfn.STOCKHISTORY($G$2,Copper[[#This Row],[Column42]],Copper[[#This Row],[Column42]],0,0,1)</f>
        <v>6086.37</v>
      </c>
      <c r="I188" s="11">
        <f t="shared" si="13"/>
        <v>45679</v>
      </c>
      <c r="J188" s="12" cm="1" vm="174">
        <f t="array" aca="1" ref="J188" ca="1">IFERROR(_xlfn.STOCKHISTORY($J$2,I188,I188,0,0,1),J190)</f>
        <v>6086.37</v>
      </c>
      <c r="K188" s="5">
        <f t="shared" si="14"/>
        <v>9123</v>
      </c>
      <c r="L188" s="5">
        <f t="shared" si="15"/>
        <v>9244</v>
      </c>
      <c r="M188" s="13">
        <f t="shared" si="16"/>
        <v>260399.99999999997</v>
      </c>
    </row>
    <row r="189" spans="1:13" x14ac:dyDescent="0.3">
      <c r="A189" s="1" t="s">
        <v>672</v>
      </c>
      <c r="B189" s="7" t="s">
        <v>673</v>
      </c>
      <c r="C189" s="7" t="s">
        <v>674</v>
      </c>
      <c r="D189" s="3" t="s">
        <v>675</v>
      </c>
      <c r="E189" s="3"/>
      <c r="F189" s="2">
        <f t="shared" si="12"/>
        <v>45678</v>
      </c>
      <c r="G189" s="9" cm="1" vm="175">
        <f t="array" aca="1" ref="G189" ca="1">_xlfn.STOCKHISTORY($G$2,Copper[[#This Row],[Column42]],Copper[[#This Row],[Column42]],0,0,1)</f>
        <v>6049.24</v>
      </c>
      <c r="I189" s="11">
        <f t="shared" si="13"/>
        <v>45678</v>
      </c>
      <c r="J189" s="12" cm="1" vm="175">
        <f t="array" aca="1" ref="J189" ca="1">IFERROR(_xlfn.STOCKHISTORY($J$2,I189,I189,0,0,1),J191)</f>
        <v>6049.24</v>
      </c>
      <c r="K189" s="5">
        <f t="shared" si="14"/>
        <v>9067</v>
      </c>
      <c r="L189" s="5">
        <f t="shared" si="15"/>
        <v>9184</v>
      </c>
      <c r="M189" s="13">
        <f t="shared" si="16"/>
        <v>260524.99999999997</v>
      </c>
    </row>
    <row r="190" spans="1:13" x14ac:dyDescent="0.3">
      <c r="A190" s="1" t="s">
        <v>676</v>
      </c>
      <c r="B190" s="1" t="s">
        <v>677</v>
      </c>
      <c r="C190" s="1" t="s">
        <v>459</v>
      </c>
      <c r="D190" s="1" t="s">
        <v>557</v>
      </c>
      <c r="E190" s="1"/>
      <c r="F190" s="2">
        <f t="shared" si="12"/>
        <v>45677</v>
      </c>
      <c r="G190" s="1" t="e" cm="1" vm="24">
        <f t="array" aca="1" ref="G190" ca="1">_xlfn.STOCKHISTORY($G$2,Copper[[#This Row],[Column42]],Copper[[#This Row],[Column42]],0,0,1)</f>
        <v>#VALUE!</v>
      </c>
      <c r="I190" s="11">
        <f t="shared" si="13"/>
        <v>45677</v>
      </c>
      <c r="J190" s="12" cm="1" vm="176">
        <f t="array" aca="1" ref="J190" ca="1">IFERROR(_xlfn.STOCKHISTORY($J$2,I190,I190,0,0,1),J192)</f>
        <v>5937.34</v>
      </c>
      <c r="K190" s="5">
        <f t="shared" si="14"/>
        <v>9043.5</v>
      </c>
      <c r="L190" s="5">
        <f t="shared" si="15"/>
        <v>9160</v>
      </c>
      <c r="M190" s="13">
        <f t="shared" si="16"/>
        <v>260149.99999999997</v>
      </c>
    </row>
    <row r="191" spans="1:13" x14ac:dyDescent="0.3">
      <c r="A191" s="1" t="s">
        <v>678</v>
      </c>
      <c r="B191" s="7" t="s">
        <v>679</v>
      </c>
      <c r="C191" s="7" t="s">
        <v>680</v>
      </c>
      <c r="D191" s="3" t="s">
        <v>681</v>
      </c>
      <c r="E191" s="3"/>
      <c r="F191" s="2">
        <f t="shared" si="12"/>
        <v>45674</v>
      </c>
      <c r="G191" s="9" cm="1" vm="177">
        <f t="array" aca="1" ref="G191" ca="1">_xlfn.STOCKHISTORY($G$2,Copper[[#This Row],[Column42]],Copper[[#This Row],[Column42]],0,0,1)</f>
        <v>5996.66</v>
      </c>
      <c r="I191" s="11">
        <f t="shared" si="13"/>
        <v>45674</v>
      </c>
      <c r="J191" s="12" cm="1" vm="177">
        <f t="array" aca="1" ref="J191" ca="1">IFERROR(_xlfn.STOCKHISTORY($J$2,I191,I191,0,0,1),J193)</f>
        <v>5996.66</v>
      </c>
      <c r="K191" s="5">
        <f t="shared" si="14"/>
        <v>9132</v>
      </c>
      <c r="L191" s="5">
        <f t="shared" si="15"/>
        <v>9243.5</v>
      </c>
      <c r="M191" s="13">
        <f t="shared" si="16"/>
        <v>260075</v>
      </c>
    </row>
    <row r="192" spans="1:13" x14ac:dyDescent="0.3">
      <c r="A192" s="1" t="s">
        <v>682</v>
      </c>
      <c r="B192" s="7" t="s">
        <v>683</v>
      </c>
      <c r="C192" s="7" t="s">
        <v>615</v>
      </c>
      <c r="D192" s="3" t="s">
        <v>684</v>
      </c>
      <c r="E192" s="3"/>
      <c r="F192" s="2">
        <f t="shared" si="12"/>
        <v>45673</v>
      </c>
      <c r="G192" s="9" cm="1" vm="176">
        <f t="array" aca="1" ref="G192" ca="1">_xlfn.STOCKHISTORY($G$2,Copper[[#This Row],[Column42]],Copper[[#This Row],[Column42]],0,0,1)</f>
        <v>5937.34</v>
      </c>
      <c r="I192" s="11">
        <f t="shared" si="13"/>
        <v>45673</v>
      </c>
      <c r="J192" s="12" cm="1" vm="176">
        <f t="array" aca="1" ref="J192" ca="1">IFERROR(_xlfn.STOCKHISTORY($J$2,I192,I192,0,0,1),J194)</f>
        <v>5937.34</v>
      </c>
      <c r="K192" s="5">
        <f t="shared" si="14"/>
        <v>9135</v>
      </c>
      <c r="L192" s="5">
        <f t="shared" si="15"/>
        <v>9245</v>
      </c>
      <c r="M192" s="13">
        <f t="shared" si="16"/>
        <v>260250</v>
      </c>
    </row>
    <row r="193" spans="1:13" x14ac:dyDescent="0.3">
      <c r="A193" s="1" t="s">
        <v>685</v>
      </c>
      <c r="B193" s="7" t="s">
        <v>686</v>
      </c>
      <c r="C193" s="7" t="s">
        <v>687</v>
      </c>
      <c r="D193" s="3" t="s">
        <v>688</v>
      </c>
      <c r="E193" s="3"/>
      <c r="F193" s="2">
        <f t="shared" si="12"/>
        <v>45672</v>
      </c>
      <c r="G193" s="9" cm="1" vm="178">
        <f t="array" aca="1" ref="G193" ca="1">_xlfn.STOCKHISTORY($G$2,Copper[[#This Row],[Column42]],Copper[[#This Row],[Column42]],0,0,1)</f>
        <v>5949.91</v>
      </c>
      <c r="I193" s="11">
        <f t="shared" si="13"/>
        <v>45672</v>
      </c>
      <c r="J193" s="12" cm="1" vm="178">
        <f t="array" aca="1" ref="J193" ca="1">IFERROR(_xlfn.STOCKHISTORY($J$2,I193,I193,0,0,1),J195)</f>
        <v>5949.91</v>
      </c>
      <c r="K193" s="5">
        <f t="shared" si="14"/>
        <v>9020</v>
      </c>
      <c r="L193" s="5">
        <f t="shared" si="15"/>
        <v>9140</v>
      </c>
      <c r="M193" s="13">
        <f t="shared" si="16"/>
        <v>260750</v>
      </c>
    </row>
    <row r="194" spans="1:13" x14ac:dyDescent="0.3">
      <c r="A194" s="1" t="s">
        <v>689</v>
      </c>
      <c r="B194" s="7" t="s">
        <v>690</v>
      </c>
      <c r="C194" s="7" t="s">
        <v>443</v>
      </c>
      <c r="D194" s="3" t="s">
        <v>691</v>
      </c>
      <c r="E194" s="3"/>
      <c r="F194" s="2">
        <f t="shared" si="12"/>
        <v>45671</v>
      </c>
      <c r="G194" s="9" cm="1" vm="179">
        <f t="array" aca="1" ref="G194" ca="1">_xlfn.STOCKHISTORY($G$2,Copper[[#This Row],[Column42]],Copper[[#This Row],[Column42]],0,0,1)</f>
        <v>5842.91</v>
      </c>
      <c r="I194" s="11">
        <f t="shared" si="13"/>
        <v>45671</v>
      </c>
      <c r="J194" s="12" cm="1" vm="179">
        <f t="array" aca="1" ref="J194" ca="1">IFERROR(_xlfn.STOCKHISTORY($J$2,I194,I194,0,0,1),J196)</f>
        <v>5842.91</v>
      </c>
      <c r="K194" s="5">
        <f t="shared" si="14"/>
        <v>9016</v>
      </c>
      <c r="L194" s="5">
        <f t="shared" si="15"/>
        <v>9134</v>
      </c>
      <c r="M194" s="13">
        <f t="shared" si="16"/>
        <v>261899.99999999997</v>
      </c>
    </row>
    <row r="195" spans="1:13" x14ac:dyDescent="0.3">
      <c r="A195" s="1" t="s">
        <v>692</v>
      </c>
      <c r="B195" s="7" t="s">
        <v>693</v>
      </c>
      <c r="C195" s="7" t="s">
        <v>694</v>
      </c>
      <c r="D195" s="3" t="s">
        <v>695</v>
      </c>
      <c r="E195" s="3"/>
      <c r="F195" s="2">
        <f t="shared" si="12"/>
        <v>45670</v>
      </c>
      <c r="G195" s="9" cm="1" vm="180">
        <f t="array" aca="1" ref="G195" ca="1">_xlfn.STOCKHISTORY($G$2,Copper[[#This Row],[Column42]],Copper[[#This Row],[Column42]],0,0,1)</f>
        <v>5836.22</v>
      </c>
      <c r="I195" s="11">
        <f t="shared" si="13"/>
        <v>45670</v>
      </c>
      <c r="J195" s="12" cm="1" vm="180">
        <f t="array" aca="1" ref="J195" ca="1">IFERROR(_xlfn.STOCKHISTORY($J$2,I195,I195,0,0,1),J197)</f>
        <v>5836.22</v>
      </c>
      <c r="K195" s="5">
        <f t="shared" si="14"/>
        <v>8980</v>
      </c>
      <c r="L195" s="5">
        <f t="shared" si="15"/>
        <v>9105</v>
      </c>
      <c r="M195" s="13">
        <f t="shared" si="16"/>
        <v>263450</v>
      </c>
    </row>
    <row r="196" spans="1:13" x14ac:dyDescent="0.3">
      <c r="A196" s="1" t="s">
        <v>696</v>
      </c>
      <c r="B196" s="7" t="s">
        <v>697</v>
      </c>
      <c r="C196" s="7" t="s">
        <v>698</v>
      </c>
      <c r="D196" s="3" t="s">
        <v>699</v>
      </c>
      <c r="E196" s="3"/>
      <c r="F196" s="2">
        <f t="shared" ref="F196:F202" si="17">DATEVALUE(SUBSTITUTE(A196,".",""))</f>
        <v>45667</v>
      </c>
      <c r="G196" s="9" cm="1" vm="181">
        <f t="array" aca="1" ref="G196" ca="1">_xlfn.STOCKHISTORY($G$2,Copper[[#This Row],[Column42]],Copper[[#This Row],[Column42]],0,0,1)</f>
        <v>5827.04</v>
      </c>
      <c r="I196" s="11">
        <f t="shared" ref="I196:I202" si="18">IFERROR(DATEVALUE(SUBSTITUTE(A196,".","")),I197)</f>
        <v>45667</v>
      </c>
      <c r="J196" s="12" cm="1" vm="181">
        <f t="array" aca="1" ref="J196" ca="1">IFERROR(_xlfn.STOCKHISTORY($J$2,I196,I196,0,0,1),J198)</f>
        <v>5827.04</v>
      </c>
      <c r="K196" s="5">
        <f t="shared" si="14"/>
        <v>8995.5</v>
      </c>
      <c r="L196" s="5">
        <f t="shared" si="15"/>
        <v>9095</v>
      </c>
      <c r="M196" s="13">
        <f t="shared" si="16"/>
        <v>264425</v>
      </c>
    </row>
    <row r="197" spans="1:13" x14ac:dyDescent="0.3">
      <c r="A197" s="1" t="s">
        <v>700</v>
      </c>
      <c r="B197" s="1" t="s">
        <v>701</v>
      </c>
      <c r="C197" s="1" t="s">
        <v>702</v>
      </c>
      <c r="D197" s="1" t="s">
        <v>703</v>
      </c>
      <c r="E197" s="1"/>
      <c r="F197" s="2">
        <f t="shared" si="17"/>
        <v>45666</v>
      </c>
      <c r="G197" s="1" t="e" cm="1" vm="24">
        <f t="array" aca="1" ref="G197" ca="1">_xlfn.STOCKHISTORY($G$2,Copper[[#This Row],[Column42]],Copper[[#This Row],[Column42]],0,0,1)</f>
        <v>#VALUE!</v>
      </c>
      <c r="I197" s="11">
        <f t="shared" si="18"/>
        <v>45666</v>
      </c>
      <c r="J197" s="12" cm="1" vm="182">
        <f t="array" aca="1" ref="J197" ca="1">IFERROR(_xlfn.STOCKHISTORY($J$2,I197,I197,0,0,1),J199)</f>
        <v>5909.03</v>
      </c>
      <c r="K197" s="5">
        <f t="shared" ref="K197:K202" si="19">IFERROR(VALUE(SUBSTITUTE(SUBSTITUTE(B197,".",""),",","."))*1000,K199)</f>
        <v>8960.5</v>
      </c>
      <c r="L197" s="5">
        <f t="shared" ref="L197:L202" si="20">IFERROR(VALUE(SUBSTITUTE(SUBSTITUTE(C197,".",""),",","."))*1000,L199)</f>
        <v>9070</v>
      </c>
      <c r="M197" s="13">
        <f t="shared" ref="M197:M202" si="21">IFERROR(VALUE(SUBSTITUTE(SUBSTITUTE(D197,".",""),",","."))*1000,M199)</f>
        <v>263950</v>
      </c>
    </row>
    <row r="198" spans="1:13" x14ac:dyDescent="0.3">
      <c r="A198" s="1" t="s">
        <v>704</v>
      </c>
      <c r="B198" s="7" t="s">
        <v>705</v>
      </c>
      <c r="C198" s="7" t="s">
        <v>706</v>
      </c>
      <c r="D198" s="3" t="s">
        <v>707</v>
      </c>
      <c r="E198" s="3"/>
      <c r="F198" s="2">
        <f t="shared" si="17"/>
        <v>45665</v>
      </c>
      <c r="G198" s="9" cm="1" vm="183">
        <f t="array" aca="1" ref="G198" ca="1">_xlfn.STOCKHISTORY($G$2,Copper[[#This Row],[Column42]],Copper[[#This Row],[Column42]],0,0,1)</f>
        <v>5918.25</v>
      </c>
      <c r="I198" s="11">
        <f t="shared" si="18"/>
        <v>45665</v>
      </c>
      <c r="J198" s="12" cm="1" vm="183">
        <f t="array" aca="1" ref="J198" ca="1">IFERROR(_xlfn.STOCKHISTORY($J$2,I198,I198,0,0,1),J200)</f>
        <v>5918.25</v>
      </c>
      <c r="K198" s="5">
        <f t="shared" si="19"/>
        <v>8847</v>
      </c>
      <c r="L198" s="5">
        <f t="shared" si="20"/>
        <v>8965</v>
      </c>
      <c r="M198" s="13">
        <f t="shared" si="21"/>
        <v>265700</v>
      </c>
    </row>
    <row r="199" spans="1:13" x14ac:dyDescent="0.3">
      <c r="A199" s="1" t="s">
        <v>708</v>
      </c>
      <c r="B199" s="7" t="s">
        <v>709</v>
      </c>
      <c r="C199" s="7" t="s">
        <v>710</v>
      </c>
      <c r="D199" s="3" t="s">
        <v>711</v>
      </c>
      <c r="E199" s="3"/>
      <c r="F199" s="2">
        <f t="shared" si="17"/>
        <v>45664</v>
      </c>
      <c r="G199" s="9" cm="1" vm="182">
        <f t="array" aca="1" ref="G199" ca="1">_xlfn.STOCKHISTORY($G$2,Copper[[#This Row],[Column42]],Copper[[#This Row],[Column42]],0,0,1)</f>
        <v>5909.03</v>
      </c>
      <c r="I199" s="11">
        <f t="shared" si="18"/>
        <v>45664</v>
      </c>
      <c r="J199" s="12" cm="1" vm="182">
        <f t="array" aca="1" ref="J199" ca="1">IFERROR(_xlfn.STOCKHISTORY($J$2,I199,I199,0,0,1),J201)</f>
        <v>5909.03</v>
      </c>
      <c r="K199" s="5">
        <f t="shared" si="19"/>
        <v>8886</v>
      </c>
      <c r="L199" s="5">
        <f t="shared" si="20"/>
        <v>9004</v>
      </c>
      <c r="M199" s="13">
        <f t="shared" si="21"/>
        <v>267150</v>
      </c>
    </row>
    <row r="200" spans="1:13" x14ac:dyDescent="0.3">
      <c r="A200" s="1" t="s">
        <v>712</v>
      </c>
      <c r="B200" s="7" t="s">
        <v>713</v>
      </c>
      <c r="C200" s="7" t="s">
        <v>714</v>
      </c>
      <c r="D200" s="3" t="s">
        <v>715</v>
      </c>
      <c r="E200" s="3"/>
      <c r="F200" s="2">
        <f t="shared" si="17"/>
        <v>45663</v>
      </c>
      <c r="G200" s="9" cm="1" vm="184">
        <f t="array" aca="1" ref="G200" ca="1">_xlfn.STOCKHISTORY($G$2,Copper[[#This Row],[Column42]],Copper[[#This Row],[Column42]],0,0,1)</f>
        <v>5975.38</v>
      </c>
      <c r="I200" s="11">
        <f t="shared" si="18"/>
        <v>45663</v>
      </c>
      <c r="J200" s="12" cm="1" vm="184">
        <f t="array" aca="1" ref="J200" ca="1">IFERROR(_xlfn.STOCKHISTORY($J$2,I200,I200,0,0,1),J202)</f>
        <v>5975.38</v>
      </c>
      <c r="K200" s="5">
        <f t="shared" si="19"/>
        <v>8893.5</v>
      </c>
      <c r="L200" s="5">
        <f t="shared" si="20"/>
        <v>9000.5</v>
      </c>
      <c r="M200" s="13">
        <f t="shared" si="21"/>
        <v>268650</v>
      </c>
    </row>
    <row r="201" spans="1:13" x14ac:dyDescent="0.3">
      <c r="A201" s="1" t="s">
        <v>716</v>
      </c>
      <c r="B201" s="7" t="s">
        <v>717</v>
      </c>
      <c r="C201" s="7" t="s">
        <v>718</v>
      </c>
      <c r="D201" s="3" t="s">
        <v>719</v>
      </c>
      <c r="E201" s="3"/>
      <c r="F201" s="2">
        <f t="shared" si="17"/>
        <v>45660</v>
      </c>
      <c r="G201" s="9" cm="1" vm="185">
        <f t="array" aca="1" ref="G201" ca="1">_xlfn.STOCKHISTORY($G$2,Copper[[#This Row],[Column42]],Copper[[#This Row],[Column42]],0,0,1)</f>
        <v>5942.47</v>
      </c>
      <c r="I201" s="11">
        <f t="shared" si="18"/>
        <v>45660</v>
      </c>
      <c r="J201" s="12" cm="1" vm="185">
        <f t="array" aca="1" ref="J201" ca="1">IFERROR(_xlfn.STOCKHISTORY($J$2,I201,I201,0,0,1),J203)</f>
        <v>5942.47</v>
      </c>
      <c r="K201" s="5">
        <f t="shared" si="19"/>
        <v>8701</v>
      </c>
      <c r="L201" s="5">
        <f t="shared" si="20"/>
        <v>8811.5</v>
      </c>
      <c r="M201" s="13">
        <f t="shared" si="21"/>
        <v>269800</v>
      </c>
    </row>
    <row r="202" spans="1:13" x14ac:dyDescent="0.3">
      <c r="A202" s="1" t="s">
        <v>720</v>
      </c>
      <c r="B202" s="7" t="s">
        <v>721</v>
      </c>
      <c r="C202" s="7" t="s">
        <v>722</v>
      </c>
      <c r="D202" s="3" t="s">
        <v>723</v>
      </c>
      <c r="E202" s="3"/>
      <c r="F202" s="2">
        <f t="shared" si="17"/>
        <v>45659</v>
      </c>
      <c r="G202" s="9" cm="1" vm="186">
        <f t="array" aca="1" ref="G202" ca="1">_xlfn.STOCKHISTORY($G$2,Copper[[#This Row],[Column42]],Copper[[#This Row],[Column42]],0,0,1)</f>
        <v>5868.55</v>
      </c>
      <c r="I202" s="11">
        <f t="shared" si="18"/>
        <v>45659</v>
      </c>
      <c r="J202" s="12" cm="1" vm="186">
        <f t="array" aca="1" ref="J202" ca="1">IFERROR(_xlfn.STOCKHISTORY($J$2,I202,I202,0,0,1),J204)</f>
        <v>5868.55</v>
      </c>
      <c r="K202" s="5">
        <f t="shared" si="19"/>
        <v>8685.5</v>
      </c>
      <c r="L202" s="5">
        <f t="shared" si="20"/>
        <v>8795</v>
      </c>
      <c r="M202" s="13">
        <f t="shared" si="21"/>
        <v>271350</v>
      </c>
    </row>
  </sheetData>
  <autoFilter ref="I2:M202" xr:uid="{023E3FFB-4F33-4165-82E7-8AE9862C642B}"/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>
      <selection activeCell="M10" sqref="M10"/>
    </sheetView>
  </sheetViews>
  <sheetFormatPr defaultRowHeight="14.4" x14ac:dyDescent="0.3"/>
  <cols>
    <col min="3" max="7" width="14" customWidth="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3C13371-C46C-4C98-A02A-97FBFC1878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Copper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 Modebadze</dc:creator>
  <cp:lastModifiedBy>Shota Modebadze</cp:lastModifiedBy>
  <dcterms:created xsi:type="dcterms:W3CDTF">2015-06-05T18:17:20Z</dcterms:created>
  <dcterms:modified xsi:type="dcterms:W3CDTF">2025-10-03T07:11:23Z</dcterms:modified>
</cp:coreProperties>
</file>