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C:\Users\shota.modebadze\Desktop\"/>
    </mc:Choice>
  </mc:AlternateContent>
  <xr:revisionPtr revIDLastSave="0" documentId="13_ncr:1_{C1C9C502-6861-4790-ADC3-ED6D26BBB14D}" xr6:coauthVersionLast="47" xr6:coauthVersionMax="47" xr10:uidLastSave="{00000000-0000-0000-0000-000000000000}"/>
  <bookViews>
    <workbookView xWindow="-108" yWindow="-108" windowWidth="23256" windowHeight="12456" xr2:uid="{D99BCD52-778B-4602-978F-BB3C4D173B09}"/>
  </bookViews>
  <sheets>
    <sheet name="BSM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1" l="1"/>
  <c r="F6" i="1" s="1"/>
  <c r="F7" i="1" s="1"/>
  <c r="F8" i="1" s="1"/>
  <c r="F9" i="1" s="1"/>
  <c r="F10" i="1" s="1"/>
  <c r="F11" i="1" s="1"/>
  <c r="F12" i="1" s="1"/>
  <c r="C5" i="1"/>
  <c r="C14" i="1" s="1"/>
  <c r="G3" i="1"/>
  <c r="H3" i="1" s="1"/>
  <c r="I3" i="1" s="1"/>
  <c r="J3" i="1" s="1"/>
  <c r="K3" i="1" s="1"/>
  <c r="C12" i="1"/>
  <c r="C10" i="1"/>
  <c r="C15" i="1" l="1"/>
  <c r="C16" i="1" s="1"/>
  <c r="C17" i="1" l="1"/>
  <c r="C23" i="1"/>
  <c r="F3" i="1" s="1"/>
  <c r="C18" i="1"/>
  <c r="C20" i="1" l="1"/>
  <c r="C21" i="1" s="1"/>
</calcChain>
</file>

<file path=xl/sharedStrings.xml><?xml version="1.0" encoding="utf-8"?>
<sst xmlns="http://schemas.openxmlformats.org/spreadsheetml/2006/main" count="25" uniqueCount="25">
  <si>
    <t>Basic Data</t>
  </si>
  <si>
    <t>Call</t>
  </si>
  <si>
    <r>
      <t>Annual Standard Deviation % (</t>
    </r>
    <r>
      <rPr>
        <sz val="10"/>
        <rFont val="Cambria"/>
        <family val="1"/>
        <charset val="204"/>
      </rPr>
      <t>s)</t>
    </r>
  </si>
  <si>
    <t>Interim Calculations</t>
  </si>
  <si>
    <t>PV(EX)</t>
  </si>
  <si>
    <t>d2  =  d1 - st</t>
  </si>
  <si>
    <t>N(d1)  =  delta</t>
  </si>
  <si>
    <t>N(d2)</t>
  </si>
  <si>
    <t>Option Prices</t>
  </si>
  <si>
    <t>Call value = N(d1) x P - N(d2) x PV(EX)</t>
  </si>
  <si>
    <t>Put value = Call value + PV(EX) - S</t>
  </si>
  <si>
    <t>Continuously compounded dividend rate</t>
  </si>
  <si>
    <t>https://www.omnicalculator.com/finance/black-scholes</t>
  </si>
  <si>
    <t>Probability of Distress</t>
  </si>
  <si>
    <t xml:space="preserve">Assets Value (P) </t>
  </si>
  <si>
    <t>Debt Value (EX)</t>
  </si>
  <si>
    <t>Risk Free Rate % (r )</t>
  </si>
  <si>
    <t>Observed Horizon (Years)</t>
  </si>
  <si>
    <t>Annual Market Volatility %</t>
  </si>
  <si>
    <t>Industry Beta</t>
  </si>
  <si>
    <t>Corresponding Continuous Rate %</t>
  </si>
  <si>
    <t>d1 = log[P/PV(EX)]/st + st/2</t>
  </si>
  <si>
    <t>Observed Horizon</t>
  </si>
  <si>
    <t>D/A</t>
  </si>
  <si>
    <t>Debt-ti-Assets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</si>
</sst>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000"/>
    <numFmt numFmtId="166" formatCode="_-* #,##0.00\ [$₾-437]_-;\-* #,##0.00\ [$₾-437]_-;_-* &quot;-&quot;??\ [$₾-437]_-;_-@_-"/>
    <numFmt numFmtId="167" formatCode="0.0%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Cambria"/>
      <family val="1"/>
      <charset val="204"/>
    </font>
    <font>
      <sz val="11"/>
      <color theme="1"/>
      <name val="Cambria"/>
      <family val="1"/>
      <charset val="204"/>
    </font>
    <font>
      <sz val="10"/>
      <name val="Cambria"/>
      <family val="1"/>
      <charset val="204"/>
    </font>
    <font>
      <b/>
      <sz val="10"/>
      <name val="Cambria"/>
      <family val="1"/>
      <charset val="204"/>
    </font>
    <font>
      <u/>
      <sz val="11"/>
      <color theme="10"/>
      <name val="Aptos Narrow"/>
      <family val="2"/>
      <scheme val="minor"/>
    </font>
    <font>
      <b/>
      <sz val="11"/>
      <color theme="1"/>
      <name val="Cambria"/>
      <family val="1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/>
      <bottom style="dotted">
        <color indexed="64"/>
      </bottom>
      <diagonal/>
    </border>
    <border>
      <left style="medium">
        <color indexed="64"/>
      </left>
      <right style="dash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ashed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dotted">
        <color indexed="64"/>
      </top>
      <bottom/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/>
      <bottom style="dotted">
        <color indexed="64"/>
      </bottom>
      <diagonal/>
    </border>
    <border>
      <left style="dash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ash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50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2" xfId="0" applyFont="1" applyBorder="1"/>
    <xf numFmtId="0" fontId="4" fillId="0" borderId="3" xfId="0" applyFont="1" applyBorder="1"/>
    <xf numFmtId="0" fontId="4" fillId="0" borderId="4" xfId="0" applyFont="1" applyBorder="1"/>
    <xf numFmtId="166" fontId="5" fillId="2" borderId="1" xfId="0" applyNumberFormat="1" applyFont="1" applyFill="1" applyBorder="1"/>
    <xf numFmtId="0" fontId="3" fillId="0" borderId="3" xfId="0" applyFont="1" applyBorder="1"/>
    <xf numFmtId="43" fontId="3" fillId="0" borderId="0" xfId="1" applyFont="1"/>
    <xf numFmtId="0" fontId="3" fillId="0" borderId="4" xfId="0" applyFont="1" applyBorder="1"/>
    <xf numFmtId="43" fontId="3" fillId="0" borderId="0" xfId="0" applyNumberFormat="1" applyFont="1"/>
    <xf numFmtId="0" fontId="5" fillId="2" borderId="1" xfId="0" applyFont="1" applyFill="1" applyBorder="1"/>
    <xf numFmtId="0" fontId="3" fillId="0" borderId="5" xfId="0" applyFont="1" applyBorder="1"/>
    <xf numFmtId="2" fontId="2" fillId="0" borderId="0" xfId="0" applyNumberFormat="1" applyFont="1"/>
    <xf numFmtId="43" fontId="2" fillId="0" borderId="0" xfId="0" applyNumberFormat="1" applyFont="1"/>
    <xf numFmtId="43" fontId="6" fillId="0" borderId="0" xfId="4" applyNumberFormat="1"/>
    <xf numFmtId="0" fontId="4" fillId="0" borderId="1" xfId="0" applyFont="1" applyBorder="1"/>
    <xf numFmtId="0" fontId="3" fillId="2" borderId="6" xfId="0" applyFont="1" applyFill="1" applyBorder="1" applyAlignment="1">
      <alignment horizontal="right" vertical="center"/>
    </xf>
    <xf numFmtId="164" fontId="3" fillId="3" borderId="7" xfId="2" applyNumberFormat="1" applyFont="1" applyFill="1" applyBorder="1" applyAlignment="1" applyProtection="1">
      <alignment horizontal="right" vertical="center"/>
      <protection locked="0"/>
    </xf>
    <xf numFmtId="164" fontId="3" fillId="3" borderId="8" xfId="2" applyNumberFormat="1" applyFont="1" applyFill="1" applyBorder="1" applyAlignment="1" applyProtection="1">
      <alignment horizontal="right" vertical="center"/>
      <protection locked="0"/>
    </xf>
    <xf numFmtId="43" fontId="3" fillId="3" borderId="8" xfId="0" applyNumberFormat="1" applyFont="1" applyFill="1" applyBorder="1" applyAlignment="1" applyProtection="1">
      <alignment horizontal="right" vertical="center"/>
      <protection locked="0"/>
    </xf>
    <xf numFmtId="2" fontId="3" fillId="0" borderId="7" xfId="0" applyNumberFormat="1" applyFont="1" applyBorder="1" applyAlignment="1">
      <alignment horizontal="right" vertical="center"/>
    </xf>
    <xf numFmtId="165" fontId="3" fillId="0" borderId="8" xfId="0" applyNumberFormat="1" applyFont="1" applyBorder="1" applyAlignment="1">
      <alignment horizontal="right" vertical="center"/>
    </xf>
    <xf numFmtId="165" fontId="3" fillId="0" borderId="9" xfId="0" applyNumberFormat="1" applyFont="1" applyBorder="1" applyAlignment="1">
      <alignment horizontal="right" vertical="center"/>
    </xf>
    <xf numFmtId="166" fontId="3" fillId="2" borderId="6" xfId="0" applyNumberFormat="1" applyFont="1" applyFill="1" applyBorder="1" applyAlignment="1">
      <alignment horizontal="right" vertical="center"/>
    </xf>
    <xf numFmtId="44" fontId="3" fillId="4" borderId="7" xfId="2" applyFont="1" applyFill="1" applyBorder="1" applyAlignment="1">
      <alignment horizontal="right" vertical="center"/>
    </xf>
    <xf numFmtId="165" fontId="3" fillId="0" borderId="6" xfId="0" applyNumberFormat="1" applyFont="1" applyBorder="1" applyAlignment="1">
      <alignment horizontal="right" vertical="center"/>
    </xf>
    <xf numFmtId="0" fontId="7" fillId="2" borderId="6" xfId="0" applyFont="1" applyFill="1" applyBorder="1" applyAlignment="1">
      <alignment horizontal="right" vertical="center"/>
    </xf>
    <xf numFmtId="44" fontId="3" fillId="4" borderId="9" xfId="2" applyFont="1" applyFill="1" applyBorder="1" applyAlignment="1">
      <alignment horizontal="right" vertical="center"/>
    </xf>
    <xf numFmtId="9" fontId="3" fillId="3" borderId="8" xfId="3" applyFont="1" applyFill="1" applyBorder="1" applyAlignment="1" applyProtection="1">
      <alignment horizontal="right" vertical="center"/>
      <protection locked="0"/>
    </xf>
    <xf numFmtId="167" fontId="3" fillId="3" borderId="8" xfId="3" applyNumberFormat="1" applyFont="1" applyFill="1" applyBorder="1" applyAlignment="1" applyProtection="1">
      <alignment horizontal="right" vertical="center"/>
      <protection locked="0"/>
    </xf>
    <xf numFmtId="10" fontId="3" fillId="3" borderId="8" xfId="3" applyNumberFormat="1" applyFont="1" applyFill="1" applyBorder="1" applyAlignment="1" applyProtection="1">
      <alignment horizontal="right" vertical="center"/>
      <protection locked="0"/>
    </xf>
    <xf numFmtId="10" fontId="3" fillId="0" borderId="9" xfId="3" applyNumberFormat="1" applyFont="1" applyBorder="1" applyAlignment="1" applyProtection="1">
      <alignment horizontal="right" vertical="center"/>
      <protection locked="0"/>
    </xf>
    <xf numFmtId="167" fontId="3" fillId="3" borderId="7" xfId="3" applyNumberFormat="1" applyFont="1" applyFill="1" applyBorder="1" applyAlignment="1" applyProtection="1">
      <alignment horizontal="right" vertical="center"/>
      <protection locked="0"/>
    </xf>
    <xf numFmtId="167" fontId="2" fillId="0" borderId="0" xfId="3" applyNumberFormat="1" applyFont="1" applyBorder="1"/>
    <xf numFmtId="0" fontId="2" fillId="5" borderId="10" xfId="0" applyFont="1" applyFill="1" applyBorder="1"/>
    <xf numFmtId="167" fontId="2" fillId="5" borderId="12" xfId="3" applyNumberFormat="1" applyFont="1" applyFill="1" applyBorder="1"/>
    <xf numFmtId="9" fontId="2" fillId="5" borderId="11" xfId="3" applyFont="1" applyFill="1" applyBorder="1"/>
    <xf numFmtId="9" fontId="2" fillId="5" borderId="11" xfId="0" applyNumberFormat="1" applyFont="1" applyFill="1" applyBorder="1"/>
    <xf numFmtId="0" fontId="2" fillId="5" borderId="13" xfId="0" applyFont="1" applyFill="1" applyBorder="1"/>
    <xf numFmtId="0" fontId="2" fillId="5" borderId="14" xfId="0" applyFont="1" applyFill="1" applyBorder="1"/>
    <xf numFmtId="0" fontId="2" fillId="5" borderId="14" xfId="0" applyFont="1" applyFill="1" applyBorder="1" applyAlignment="1">
      <alignment horizontal="center"/>
    </xf>
    <xf numFmtId="0" fontId="2" fillId="5" borderId="15" xfId="0" applyFont="1" applyFill="1" applyBorder="1" applyAlignment="1">
      <alignment horizontal="center"/>
    </xf>
    <xf numFmtId="0" fontId="2" fillId="5" borderId="16" xfId="0" applyFont="1" applyFill="1" applyBorder="1" applyAlignment="1">
      <alignment horizontal="center" vertical="center" textRotation="90"/>
    </xf>
    <xf numFmtId="0" fontId="2" fillId="5" borderId="17" xfId="0" applyFont="1" applyFill="1" applyBorder="1"/>
    <xf numFmtId="167" fontId="2" fillId="0" borderId="18" xfId="3" applyNumberFormat="1" applyFont="1" applyBorder="1"/>
    <xf numFmtId="0" fontId="2" fillId="5" borderId="19" xfId="0" applyFont="1" applyFill="1" applyBorder="1" applyAlignment="1">
      <alignment horizontal="center" vertical="center" textRotation="90"/>
    </xf>
    <xf numFmtId="9" fontId="2" fillId="5" borderId="20" xfId="0" applyNumberFormat="1" applyFont="1" applyFill="1" applyBorder="1"/>
    <xf numFmtId="167" fontId="2" fillId="0" borderId="21" xfId="3" applyNumberFormat="1" applyFont="1" applyBorder="1"/>
    <xf numFmtId="167" fontId="2" fillId="0" borderId="22" xfId="3" applyNumberFormat="1" applyFont="1" applyBorder="1"/>
  </cellXfs>
  <cellStyles count="5">
    <cellStyle name="Comma" xfId="1" builtinId="3"/>
    <cellStyle name="Currency" xfId="2" builtinId="4"/>
    <cellStyle name="Hyperlink" xfId="4" builtinId="8"/>
    <cellStyle name="Normal" xfId="0" builtinId="0"/>
    <cellStyle name="Percent" xfId="3" builtinId="5"/>
  </cellStyles>
  <dxfs count="3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omnicalculator.com/finance/black-schol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F875A-B87D-43F9-A87B-19AE2CC1E464}">
  <sheetPr>
    <tabColor rgb="FF00B050"/>
  </sheetPr>
  <dimension ref="B1:K1022"/>
  <sheetViews>
    <sheetView showGridLines="0" tabSelected="1" zoomScale="119" workbookViewId="0">
      <selection activeCell="G17" sqref="G17"/>
    </sheetView>
  </sheetViews>
  <sheetFormatPr defaultColWidth="8.88671875" defaultRowHeight="13.8" x14ac:dyDescent="0.25"/>
  <cols>
    <col min="1" max="1" width="8.88671875" style="1"/>
    <col min="2" max="2" width="42" style="1" bestFit="1" customWidth="1"/>
    <col min="3" max="3" width="13.88671875" style="1" customWidth="1"/>
    <col min="4" max="4" width="13.33203125" style="1" customWidth="1"/>
    <col min="5" max="5" width="3.44140625" style="1" bestFit="1" customWidth="1"/>
    <col min="6" max="6" width="10.5546875" style="1" bestFit="1" customWidth="1"/>
    <col min="7" max="1983" width="8.88671875" style="1"/>
    <col min="1984" max="1984" width="2.5546875" style="1" customWidth="1"/>
    <col min="1985" max="1991" width="8.88671875" style="1"/>
    <col min="1992" max="1994" width="2.5546875" style="1" customWidth="1"/>
    <col min="1995" max="1996" width="8.88671875" style="1"/>
    <col min="1997" max="1997" width="2.5546875" style="1" customWidth="1"/>
    <col min="1998" max="16384" width="8.88671875" style="1"/>
  </cols>
  <sheetData>
    <row r="1" spans="2:11" ht="14.4" thickBot="1" x14ac:dyDescent="0.3"/>
    <row r="2" spans="2:11" ht="14.4" thickBot="1" x14ac:dyDescent="0.3">
      <c r="B2" s="11" t="s">
        <v>0</v>
      </c>
      <c r="C2" s="27" t="s">
        <v>1</v>
      </c>
      <c r="E2" s="39"/>
      <c r="F2" s="40"/>
      <c r="G2" s="41" t="s">
        <v>22</v>
      </c>
      <c r="H2" s="41"/>
      <c r="I2" s="41"/>
      <c r="J2" s="41"/>
      <c r="K2" s="42"/>
    </row>
    <row r="3" spans="2:11" x14ac:dyDescent="0.25">
      <c r="B3" s="3" t="s">
        <v>14</v>
      </c>
      <c r="C3" s="18">
        <v>35</v>
      </c>
      <c r="E3" s="43" t="s">
        <v>24</v>
      </c>
      <c r="F3" s="36">
        <f>C23</f>
        <v>9.4473843878860625E-2</v>
      </c>
      <c r="G3" s="35">
        <f>1</f>
        <v>1</v>
      </c>
      <c r="H3" s="35">
        <f>G3+1</f>
        <v>2</v>
      </c>
      <c r="I3" s="35">
        <f>H3+1</f>
        <v>3</v>
      </c>
      <c r="J3" s="35">
        <f>I3+1</f>
        <v>4</v>
      </c>
      <c r="K3" s="44">
        <f>J3+1</f>
        <v>5</v>
      </c>
    </row>
    <row r="4" spans="2:11" x14ac:dyDescent="0.25">
      <c r="B4" s="3" t="s">
        <v>23</v>
      </c>
      <c r="C4" s="33">
        <v>0.77</v>
      </c>
      <c r="E4" s="43"/>
      <c r="F4" s="37">
        <v>0.5</v>
      </c>
      <c r="G4" s="34">
        <f t="dataTable" ref="G4:K12" dt2D="1" dtr="1" r1="C7" r2="C4"/>
        <v>4.0791631778667911E-5</v>
      </c>
      <c r="H4" s="34">
        <v>1.3555710041375621E-3</v>
      </c>
      <c r="I4" s="34">
        <v>4.3668511411379457E-3</v>
      </c>
      <c r="J4" s="34">
        <v>7.7272383551492685E-3</v>
      </c>
      <c r="K4" s="45">
        <v>1.0707948718217918E-2</v>
      </c>
    </row>
    <row r="5" spans="2:11" x14ac:dyDescent="0.25">
      <c r="B5" s="7" t="s">
        <v>15</v>
      </c>
      <c r="C5" s="19">
        <f>C4*C3</f>
        <v>26.95</v>
      </c>
      <c r="E5" s="43"/>
      <c r="F5" s="38">
        <f>F4+5%</f>
        <v>0.55000000000000004</v>
      </c>
      <c r="G5" s="34">
        <v>2.9151873727348098E-4</v>
      </c>
      <c r="H5" s="34">
        <v>4.0852021286708782E-3</v>
      </c>
      <c r="I5" s="34">
        <v>9.812314600595673E-3</v>
      </c>
      <c r="J5" s="34">
        <v>1.4950776428326975E-2</v>
      </c>
      <c r="K5" s="45">
        <v>1.8908957335455678E-2</v>
      </c>
    </row>
    <row r="6" spans="2:11" x14ac:dyDescent="0.25">
      <c r="B6" s="7" t="s">
        <v>16</v>
      </c>
      <c r="C6" s="30">
        <v>0.04</v>
      </c>
      <c r="E6" s="43"/>
      <c r="F6" s="38">
        <f t="shared" ref="F6:F12" si="0">F5+5%</f>
        <v>0.60000000000000009</v>
      </c>
      <c r="G6" s="34">
        <v>1.4289053052002985E-3</v>
      </c>
      <c r="H6" s="34">
        <v>1.011720148145352E-2</v>
      </c>
      <c r="I6" s="34">
        <v>1.9238254048319577E-2</v>
      </c>
      <c r="J6" s="34">
        <v>2.6007131543609577E-2</v>
      </c>
      <c r="K6" s="45">
        <v>3.0564803150738354E-2</v>
      </c>
    </row>
    <row r="7" spans="2:11" x14ac:dyDescent="0.25">
      <c r="B7" s="7" t="s">
        <v>17</v>
      </c>
      <c r="C7" s="20">
        <v>3</v>
      </c>
      <c r="E7" s="43"/>
      <c r="F7" s="38">
        <f t="shared" si="0"/>
        <v>0.65000000000000013</v>
      </c>
      <c r="G7" s="34">
        <v>5.1966681922860219E-3</v>
      </c>
      <c r="H7" s="34">
        <v>2.1440537360572973E-2</v>
      </c>
      <c r="I7" s="34">
        <v>3.3838174113682631E-2</v>
      </c>
      <c r="J7" s="34">
        <v>4.1554069957891272E-2</v>
      </c>
      <c r="K7" s="45">
        <v>4.6028026088707437E-2</v>
      </c>
    </row>
    <row r="8" spans="2:11" x14ac:dyDescent="0.25">
      <c r="B8" s="7" t="s">
        <v>18</v>
      </c>
      <c r="C8" s="31">
        <v>0.15</v>
      </c>
      <c r="E8" s="43"/>
      <c r="F8" s="38">
        <f t="shared" si="0"/>
        <v>0.70000000000000018</v>
      </c>
      <c r="G8" s="34">
        <v>1.4873517322135691E-2</v>
      </c>
      <c r="H8" s="34">
        <v>4.0077358681115977E-2</v>
      </c>
      <c r="I8" s="34">
        <v>5.451635543953251E-2</v>
      </c>
      <c r="J8" s="34">
        <v>6.1972888925470843E-2</v>
      </c>
      <c r="K8" s="45">
        <v>6.5435496776750035E-2</v>
      </c>
    </row>
    <row r="9" spans="2:11" x14ac:dyDescent="0.25">
      <c r="B9" s="7" t="s">
        <v>19</v>
      </c>
      <c r="C9" s="20">
        <v>1.27</v>
      </c>
      <c r="E9" s="43"/>
      <c r="F9" s="38">
        <f t="shared" si="0"/>
        <v>0.75000000000000022</v>
      </c>
      <c r="G9" s="34">
        <v>3.5049137401203329E-2</v>
      </c>
      <c r="H9" s="34">
        <v>6.7627270946222964E-2</v>
      </c>
      <c r="I9" s="34">
        <v>8.1740574000895974E-2</v>
      </c>
      <c r="J9" s="34">
        <v>8.7337066291333823E-2</v>
      </c>
      <c r="K9" s="45">
        <v>8.8715072304536929E-2</v>
      </c>
    </row>
    <row r="10" spans="2:11" x14ac:dyDescent="0.25">
      <c r="B10" s="7" t="s">
        <v>2</v>
      </c>
      <c r="C10" s="31">
        <f>C9*C8</f>
        <v>0.1905</v>
      </c>
      <c r="E10" s="43"/>
      <c r="F10" s="38">
        <f t="shared" si="0"/>
        <v>0.80000000000000027</v>
      </c>
      <c r="G10" s="34">
        <v>7.0444271229271729E-2</v>
      </c>
      <c r="H10" s="34">
        <v>0.10489537615812296</v>
      </c>
      <c r="I10" s="34">
        <v>0.11548555185671862</v>
      </c>
      <c r="J10" s="34">
        <v>0.1174276125068658</v>
      </c>
      <c r="K10" s="45">
        <v>0.11561415807526645</v>
      </c>
    </row>
    <row r="11" spans="2:11" x14ac:dyDescent="0.25">
      <c r="B11" s="12" t="s">
        <v>11</v>
      </c>
      <c r="C11" s="29"/>
      <c r="E11" s="43"/>
      <c r="F11" s="38">
        <f t="shared" si="0"/>
        <v>0.85000000000000031</v>
      </c>
      <c r="G11" s="34">
        <v>0.12419869102439302</v>
      </c>
      <c r="H11" s="34">
        <v>0.15171358873250049</v>
      </c>
      <c r="I11" s="34">
        <v>0.15526145306652822</v>
      </c>
      <c r="J11" s="34">
        <v>0.15178098480503549</v>
      </c>
      <c r="K11" s="45">
        <v>0.14574016701228812</v>
      </c>
    </row>
    <row r="12" spans="2:11" ht="14.4" thickBot="1" x14ac:dyDescent="0.3">
      <c r="B12" s="9" t="s">
        <v>20</v>
      </c>
      <c r="C12" s="32">
        <f>LN(1+C6)</f>
        <v>3.9220713153281329E-2</v>
      </c>
      <c r="E12" s="46"/>
      <c r="F12" s="47">
        <f t="shared" si="0"/>
        <v>0.90000000000000036</v>
      </c>
      <c r="G12" s="48">
        <v>0.19649526853133428</v>
      </c>
      <c r="H12" s="48">
        <v>0.20697894153355534</v>
      </c>
      <c r="I12" s="48">
        <v>0.20020342270121844</v>
      </c>
      <c r="J12" s="48">
        <v>0.18975410287884048</v>
      </c>
      <c r="K12" s="49">
        <v>0.17860460898985578</v>
      </c>
    </row>
    <row r="13" spans="2:11" ht="14.4" thickBot="1" x14ac:dyDescent="0.3">
      <c r="B13" s="11" t="s">
        <v>3</v>
      </c>
      <c r="C13" s="17"/>
    </row>
    <row r="14" spans="2:11" x14ac:dyDescent="0.25">
      <c r="B14" s="3" t="s">
        <v>4</v>
      </c>
      <c r="C14" s="21">
        <f>C5/(1+C6)^C7</f>
        <v>23.958451866181154</v>
      </c>
    </row>
    <row r="15" spans="2:11" x14ac:dyDescent="0.25">
      <c r="B15" s="7" t="s">
        <v>21</v>
      </c>
      <c r="C15" s="22">
        <f>(LN(C3/C5)+(C12-C11+((C10)^2)/2)*C7)/(C10*SQRT(C7))</f>
        <v>1.3136984946453527</v>
      </c>
    </row>
    <row r="16" spans="2:11" x14ac:dyDescent="0.25">
      <c r="B16" s="4" t="s">
        <v>5</v>
      </c>
      <c r="C16" s="22">
        <f>C15-C10*C7^0.5</f>
        <v>0.98374281580348155</v>
      </c>
    </row>
    <row r="17" spans="2:9" x14ac:dyDescent="0.25">
      <c r="B17" s="4" t="s">
        <v>6</v>
      </c>
      <c r="C17" s="22">
        <f>NORMSDIST(C15)</f>
        <v>0.9055261561211394</v>
      </c>
    </row>
    <row r="18" spans="2:9" ht="14.4" thickBot="1" x14ac:dyDescent="0.3">
      <c r="B18" s="5" t="s">
        <v>7</v>
      </c>
      <c r="C18" s="23">
        <f t="shared" ref="C18" si="1">NORMSDIST(C16)</f>
        <v>0.8373790088910309</v>
      </c>
    </row>
    <row r="19" spans="2:9" ht="14.4" thickBot="1" x14ac:dyDescent="0.3">
      <c r="B19" s="6" t="s">
        <v>8</v>
      </c>
      <c r="C19" s="24"/>
    </row>
    <row r="20" spans="2:9" x14ac:dyDescent="0.25">
      <c r="B20" s="3" t="s">
        <v>9</v>
      </c>
      <c r="C20" s="25">
        <f>C17*(EXP(1)^(-C11*C7))*C3-C18*C14</f>
        <v>11.631110785973636</v>
      </c>
    </row>
    <row r="21" spans="2:9" ht="14.4" thickBot="1" x14ac:dyDescent="0.3">
      <c r="B21" s="9" t="s">
        <v>10</v>
      </c>
      <c r="C21" s="28">
        <f>+C20+C14-C3*(EXP(1)^(-C11*C7))</f>
        <v>0.58956265215478965</v>
      </c>
    </row>
    <row r="22" spans="2:9" ht="14.4" thickBot="1" x14ac:dyDescent="0.3">
      <c r="B22" s="2"/>
    </row>
    <row r="23" spans="2:9" ht="14.4" thickBot="1" x14ac:dyDescent="0.3">
      <c r="B23" s="16" t="s">
        <v>13</v>
      </c>
      <c r="C23" s="26">
        <f>NORMSDIST(-C15)</f>
        <v>9.4473843878860625E-2</v>
      </c>
    </row>
    <row r="24" spans="2:9" x14ac:dyDescent="0.25">
      <c r="B24" s="2"/>
    </row>
    <row r="25" spans="2:9" ht="14.4" x14ac:dyDescent="0.3">
      <c r="B25" s="15" t="s">
        <v>12</v>
      </c>
      <c r="D25" s="13"/>
      <c r="E25" s="13"/>
      <c r="G25" s="14"/>
      <c r="H25" s="14"/>
      <c r="I25" s="14"/>
    </row>
    <row r="26" spans="2:9" x14ac:dyDescent="0.25">
      <c r="B26" s="10"/>
    </row>
    <row r="27" spans="2:9" x14ac:dyDescent="0.25">
      <c r="B27" s="8"/>
    </row>
    <row r="28" spans="2:9" x14ac:dyDescent="0.25">
      <c r="B28" s="8"/>
    </row>
    <row r="29" spans="2:9" x14ac:dyDescent="0.25">
      <c r="B29" s="8"/>
    </row>
    <row r="30" spans="2:9" x14ac:dyDescent="0.25">
      <c r="B30" s="8"/>
    </row>
    <row r="31" spans="2:9" x14ac:dyDescent="0.25">
      <c r="B31" s="8"/>
    </row>
    <row r="32" spans="2:9" x14ac:dyDescent="0.25">
      <c r="B32" s="8"/>
    </row>
    <row r="33" spans="2:2" x14ac:dyDescent="0.25">
      <c r="B33" s="8"/>
    </row>
    <row r="34" spans="2:2" x14ac:dyDescent="0.25">
      <c r="B34" s="8"/>
    </row>
    <row r="35" spans="2:2" x14ac:dyDescent="0.25">
      <c r="B35" s="8"/>
    </row>
    <row r="36" spans="2:2" x14ac:dyDescent="0.25">
      <c r="B36" s="8"/>
    </row>
    <row r="37" spans="2:2" x14ac:dyDescent="0.25">
      <c r="B37" s="8"/>
    </row>
    <row r="38" spans="2:2" x14ac:dyDescent="0.25">
      <c r="B38" s="8"/>
    </row>
    <row r="39" spans="2:2" x14ac:dyDescent="0.25">
      <c r="B39" s="8"/>
    </row>
    <row r="40" spans="2:2" x14ac:dyDescent="0.25">
      <c r="B40" s="8"/>
    </row>
    <row r="41" spans="2:2" x14ac:dyDescent="0.25">
      <c r="B41" s="8"/>
    </row>
    <row r="42" spans="2:2" x14ac:dyDescent="0.25">
      <c r="B42" s="8"/>
    </row>
    <row r="43" spans="2:2" x14ac:dyDescent="0.25">
      <c r="B43" s="8"/>
    </row>
    <row r="44" spans="2:2" x14ac:dyDescent="0.25">
      <c r="B44" s="8"/>
    </row>
    <row r="45" spans="2:2" x14ac:dyDescent="0.25">
      <c r="B45" s="8"/>
    </row>
    <row r="46" spans="2:2" x14ac:dyDescent="0.25">
      <c r="B46" s="8"/>
    </row>
    <row r="47" spans="2:2" x14ac:dyDescent="0.25">
      <c r="B47" s="8"/>
    </row>
    <row r="48" spans="2:2" x14ac:dyDescent="0.25">
      <c r="B48" s="8"/>
    </row>
    <row r="49" spans="2:2" x14ac:dyDescent="0.25">
      <c r="B49" s="8"/>
    </row>
    <row r="50" spans="2:2" x14ac:dyDescent="0.25">
      <c r="B50" s="8"/>
    </row>
    <row r="51" spans="2:2" x14ac:dyDescent="0.25">
      <c r="B51" s="8"/>
    </row>
    <row r="52" spans="2:2" x14ac:dyDescent="0.25">
      <c r="B52" s="8"/>
    </row>
    <row r="53" spans="2:2" x14ac:dyDescent="0.25">
      <c r="B53" s="8"/>
    </row>
    <row r="54" spans="2:2" x14ac:dyDescent="0.25">
      <c r="B54" s="8"/>
    </row>
    <row r="55" spans="2:2" x14ac:dyDescent="0.25">
      <c r="B55" s="8"/>
    </row>
    <row r="56" spans="2:2" x14ac:dyDescent="0.25">
      <c r="B56" s="8"/>
    </row>
    <row r="57" spans="2:2" x14ac:dyDescent="0.25">
      <c r="B57" s="8"/>
    </row>
    <row r="58" spans="2:2" x14ac:dyDescent="0.25">
      <c r="B58" s="8"/>
    </row>
    <row r="59" spans="2:2" x14ac:dyDescent="0.25">
      <c r="B59" s="8"/>
    </row>
    <row r="60" spans="2:2" x14ac:dyDescent="0.25">
      <c r="B60" s="8"/>
    </row>
    <row r="61" spans="2:2" x14ac:dyDescent="0.25">
      <c r="B61" s="8"/>
    </row>
    <row r="62" spans="2:2" x14ac:dyDescent="0.25">
      <c r="B62" s="8"/>
    </row>
    <row r="63" spans="2:2" x14ac:dyDescent="0.25">
      <c r="B63" s="8"/>
    </row>
    <row r="64" spans="2:2" x14ac:dyDescent="0.25">
      <c r="B64" s="8"/>
    </row>
    <row r="65" spans="2:2" x14ac:dyDescent="0.25">
      <c r="B65" s="8"/>
    </row>
    <row r="66" spans="2:2" x14ac:dyDescent="0.25">
      <c r="B66" s="8"/>
    </row>
    <row r="67" spans="2:2" x14ac:dyDescent="0.25">
      <c r="B67" s="8"/>
    </row>
    <row r="68" spans="2:2" x14ac:dyDescent="0.25">
      <c r="B68" s="8"/>
    </row>
    <row r="69" spans="2:2" x14ac:dyDescent="0.25">
      <c r="B69" s="8"/>
    </row>
    <row r="70" spans="2:2" x14ac:dyDescent="0.25">
      <c r="B70" s="8"/>
    </row>
    <row r="71" spans="2:2" x14ac:dyDescent="0.25">
      <c r="B71" s="8"/>
    </row>
    <row r="72" spans="2:2" x14ac:dyDescent="0.25">
      <c r="B72" s="8"/>
    </row>
    <row r="73" spans="2:2" x14ac:dyDescent="0.25">
      <c r="B73" s="8"/>
    </row>
    <row r="74" spans="2:2" x14ac:dyDescent="0.25">
      <c r="B74" s="8"/>
    </row>
    <row r="75" spans="2:2" x14ac:dyDescent="0.25">
      <c r="B75" s="8"/>
    </row>
    <row r="76" spans="2:2" x14ac:dyDescent="0.25">
      <c r="B76" s="8"/>
    </row>
    <row r="77" spans="2:2" x14ac:dyDescent="0.25">
      <c r="B77" s="8"/>
    </row>
    <row r="78" spans="2:2" x14ac:dyDescent="0.25">
      <c r="B78" s="8"/>
    </row>
    <row r="79" spans="2:2" x14ac:dyDescent="0.25">
      <c r="B79" s="8"/>
    </row>
    <row r="80" spans="2:2" x14ac:dyDescent="0.25">
      <c r="B80" s="8"/>
    </row>
    <row r="81" spans="2:2" x14ac:dyDescent="0.25">
      <c r="B81" s="8"/>
    </row>
    <row r="82" spans="2:2" x14ac:dyDescent="0.25">
      <c r="B82" s="8"/>
    </row>
    <row r="83" spans="2:2" x14ac:dyDescent="0.25">
      <c r="B83" s="8"/>
    </row>
    <row r="84" spans="2:2" x14ac:dyDescent="0.25">
      <c r="B84" s="8"/>
    </row>
    <row r="85" spans="2:2" x14ac:dyDescent="0.25">
      <c r="B85" s="8"/>
    </row>
    <row r="86" spans="2:2" x14ac:dyDescent="0.25">
      <c r="B86" s="8"/>
    </row>
    <row r="87" spans="2:2" x14ac:dyDescent="0.25">
      <c r="B87" s="8"/>
    </row>
    <row r="88" spans="2:2" x14ac:dyDescent="0.25">
      <c r="B88" s="8"/>
    </row>
    <row r="89" spans="2:2" x14ac:dyDescent="0.25">
      <c r="B89" s="8"/>
    </row>
    <row r="90" spans="2:2" x14ac:dyDescent="0.25">
      <c r="B90" s="8"/>
    </row>
    <row r="91" spans="2:2" x14ac:dyDescent="0.25">
      <c r="B91" s="8"/>
    </row>
    <row r="92" spans="2:2" x14ac:dyDescent="0.25">
      <c r="B92" s="8"/>
    </row>
    <row r="93" spans="2:2" x14ac:dyDescent="0.25">
      <c r="B93" s="8"/>
    </row>
    <row r="94" spans="2:2" x14ac:dyDescent="0.25">
      <c r="B94" s="8"/>
    </row>
    <row r="95" spans="2:2" x14ac:dyDescent="0.25">
      <c r="B95" s="8"/>
    </row>
    <row r="96" spans="2:2" x14ac:dyDescent="0.25">
      <c r="B96" s="8"/>
    </row>
    <row r="97" spans="2:2" x14ac:dyDescent="0.25">
      <c r="B97" s="8"/>
    </row>
    <row r="98" spans="2:2" x14ac:dyDescent="0.25">
      <c r="B98" s="8"/>
    </row>
    <row r="99" spans="2:2" x14ac:dyDescent="0.25">
      <c r="B99" s="8"/>
    </row>
    <row r="100" spans="2:2" x14ac:dyDescent="0.25">
      <c r="B100" s="8"/>
    </row>
    <row r="101" spans="2:2" x14ac:dyDescent="0.25">
      <c r="B101" s="8"/>
    </row>
    <row r="102" spans="2:2" x14ac:dyDescent="0.25">
      <c r="B102" s="8"/>
    </row>
    <row r="103" spans="2:2" x14ac:dyDescent="0.25">
      <c r="B103" s="8"/>
    </row>
    <row r="104" spans="2:2" x14ac:dyDescent="0.25">
      <c r="B104" s="8"/>
    </row>
    <row r="105" spans="2:2" x14ac:dyDescent="0.25">
      <c r="B105" s="8"/>
    </row>
    <row r="106" spans="2:2" x14ac:dyDescent="0.25">
      <c r="B106" s="8"/>
    </row>
    <row r="107" spans="2:2" x14ac:dyDescent="0.25">
      <c r="B107" s="8"/>
    </row>
    <row r="108" spans="2:2" x14ac:dyDescent="0.25">
      <c r="B108" s="8"/>
    </row>
    <row r="109" spans="2:2" x14ac:dyDescent="0.25">
      <c r="B109" s="8"/>
    </row>
    <row r="110" spans="2:2" x14ac:dyDescent="0.25">
      <c r="B110" s="8"/>
    </row>
    <row r="111" spans="2:2" x14ac:dyDescent="0.25">
      <c r="B111" s="8"/>
    </row>
    <row r="112" spans="2:2" x14ac:dyDescent="0.25">
      <c r="B112" s="8"/>
    </row>
    <row r="113" spans="2:2" x14ac:dyDescent="0.25">
      <c r="B113" s="8"/>
    </row>
    <row r="114" spans="2:2" x14ac:dyDescent="0.25">
      <c r="B114" s="8"/>
    </row>
    <row r="115" spans="2:2" x14ac:dyDescent="0.25">
      <c r="B115" s="8"/>
    </row>
    <row r="116" spans="2:2" x14ac:dyDescent="0.25">
      <c r="B116" s="8"/>
    </row>
    <row r="117" spans="2:2" x14ac:dyDescent="0.25">
      <c r="B117" s="8"/>
    </row>
    <row r="118" spans="2:2" x14ac:dyDescent="0.25">
      <c r="B118" s="8"/>
    </row>
    <row r="119" spans="2:2" x14ac:dyDescent="0.25">
      <c r="B119" s="8"/>
    </row>
    <row r="120" spans="2:2" x14ac:dyDescent="0.25">
      <c r="B120" s="8"/>
    </row>
    <row r="121" spans="2:2" x14ac:dyDescent="0.25">
      <c r="B121" s="8"/>
    </row>
    <row r="122" spans="2:2" x14ac:dyDescent="0.25">
      <c r="B122" s="8"/>
    </row>
    <row r="123" spans="2:2" x14ac:dyDescent="0.25">
      <c r="B123" s="8"/>
    </row>
    <row r="124" spans="2:2" x14ac:dyDescent="0.25">
      <c r="B124" s="8"/>
    </row>
    <row r="125" spans="2:2" x14ac:dyDescent="0.25">
      <c r="B125" s="8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  <row r="245" spans="2:2" x14ac:dyDescent="0.25">
      <c r="B245" s="8"/>
    </row>
    <row r="246" spans="2:2" x14ac:dyDescent="0.25">
      <c r="B246" s="8"/>
    </row>
    <row r="247" spans="2:2" x14ac:dyDescent="0.25">
      <c r="B247" s="8"/>
    </row>
    <row r="248" spans="2:2" x14ac:dyDescent="0.25">
      <c r="B248" s="8"/>
    </row>
    <row r="249" spans="2:2" x14ac:dyDescent="0.25">
      <c r="B249" s="8"/>
    </row>
    <row r="250" spans="2:2" x14ac:dyDescent="0.25">
      <c r="B250" s="8"/>
    </row>
    <row r="251" spans="2:2" x14ac:dyDescent="0.25">
      <c r="B251" s="8"/>
    </row>
    <row r="252" spans="2:2" x14ac:dyDescent="0.25">
      <c r="B252" s="8"/>
    </row>
    <row r="253" spans="2:2" x14ac:dyDescent="0.25">
      <c r="B253" s="8"/>
    </row>
    <row r="254" spans="2:2" x14ac:dyDescent="0.25">
      <c r="B254" s="8"/>
    </row>
    <row r="255" spans="2:2" x14ac:dyDescent="0.25">
      <c r="B255" s="8"/>
    </row>
    <row r="256" spans="2:2" x14ac:dyDescent="0.25">
      <c r="B256" s="8"/>
    </row>
    <row r="257" spans="2:2" x14ac:dyDescent="0.25">
      <c r="B257" s="8"/>
    </row>
    <row r="258" spans="2:2" x14ac:dyDescent="0.25">
      <c r="B258" s="8"/>
    </row>
    <row r="259" spans="2:2" x14ac:dyDescent="0.25">
      <c r="B259" s="8"/>
    </row>
    <row r="260" spans="2:2" x14ac:dyDescent="0.25">
      <c r="B260" s="8"/>
    </row>
    <row r="261" spans="2:2" x14ac:dyDescent="0.25">
      <c r="B261" s="8"/>
    </row>
    <row r="262" spans="2:2" x14ac:dyDescent="0.25">
      <c r="B262" s="8"/>
    </row>
    <row r="263" spans="2:2" x14ac:dyDescent="0.25">
      <c r="B263" s="8"/>
    </row>
    <row r="264" spans="2:2" x14ac:dyDescent="0.25">
      <c r="B264" s="8"/>
    </row>
    <row r="265" spans="2:2" x14ac:dyDescent="0.25">
      <c r="B265" s="8"/>
    </row>
    <row r="266" spans="2:2" x14ac:dyDescent="0.25">
      <c r="B266" s="8"/>
    </row>
    <row r="267" spans="2:2" x14ac:dyDescent="0.25">
      <c r="B267" s="8"/>
    </row>
    <row r="268" spans="2:2" x14ac:dyDescent="0.25">
      <c r="B268" s="8"/>
    </row>
    <row r="269" spans="2:2" x14ac:dyDescent="0.25">
      <c r="B269" s="8"/>
    </row>
    <row r="270" spans="2:2" x14ac:dyDescent="0.25">
      <c r="B270" s="8"/>
    </row>
    <row r="271" spans="2:2" x14ac:dyDescent="0.25">
      <c r="B271" s="8"/>
    </row>
    <row r="272" spans="2:2" x14ac:dyDescent="0.25">
      <c r="B272" s="8"/>
    </row>
    <row r="273" spans="2:2" x14ac:dyDescent="0.25">
      <c r="B273" s="8"/>
    </row>
    <row r="274" spans="2:2" x14ac:dyDescent="0.25">
      <c r="B274" s="8"/>
    </row>
    <row r="275" spans="2:2" x14ac:dyDescent="0.25">
      <c r="B275" s="8"/>
    </row>
    <row r="276" spans="2:2" x14ac:dyDescent="0.25">
      <c r="B276" s="8"/>
    </row>
    <row r="277" spans="2:2" x14ac:dyDescent="0.25">
      <c r="B277" s="8"/>
    </row>
    <row r="278" spans="2:2" x14ac:dyDescent="0.25">
      <c r="B278" s="8"/>
    </row>
    <row r="279" spans="2:2" x14ac:dyDescent="0.25">
      <c r="B279" s="8"/>
    </row>
    <row r="280" spans="2:2" x14ac:dyDescent="0.25">
      <c r="B280" s="8"/>
    </row>
    <row r="281" spans="2:2" x14ac:dyDescent="0.25">
      <c r="B281" s="8"/>
    </row>
    <row r="282" spans="2:2" x14ac:dyDescent="0.25">
      <c r="B282" s="8"/>
    </row>
    <row r="283" spans="2:2" x14ac:dyDescent="0.25">
      <c r="B283" s="8"/>
    </row>
    <row r="284" spans="2:2" x14ac:dyDescent="0.25">
      <c r="B284" s="8"/>
    </row>
    <row r="285" spans="2:2" x14ac:dyDescent="0.25">
      <c r="B285" s="8"/>
    </row>
    <row r="286" spans="2:2" x14ac:dyDescent="0.25">
      <c r="B286" s="8"/>
    </row>
    <row r="287" spans="2:2" x14ac:dyDescent="0.25">
      <c r="B287" s="8"/>
    </row>
    <row r="288" spans="2:2" x14ac:dyDescent="0.25">
      <c r="B288" s="8"/>
    </row>
    <row r="289" spans="2:2" x14ac:dyDescent="0.25">
      <c r="B289" s="8"/>
    </row>
    <row r="290" spans="2:2" x14ac:dyDescent="0.25">
      <c r="B290" s="8"/>
    </row>
    <row r="291" spans="2:2" x14ac:dyDescent="0.25">
      <c r="B291" s="8"/>
    </row>
    <row r="292" spans="2:2" x14ac:dyDescent="0.25">
      <c r="B292" s="8"/>
    </row>
    <row r="293" spans="2:2" x14ac:dyDescent="0.25">
      <c r="B293" s="8"/>
    </row>
    <row r="294" spans="2:2" x14ac:dyDescent="0.25">
      <c r="B294" s="8"/>
    </row>
    <row r="295" spans="2:2" x14ac:dyDescent="0.25">
      <c r="B295" s="8"/>
    </row>
    <row r="296" spans="2:2" x14ac:dyDescent="0.25">
      <c r="B296" s="8"/>
    </row>
    <row r="297" spans="2:2" x14ac:dyDescent="0.25">
      <c r="B297" s="8"/>
    </row>
    <row r="298" spans="2:2" x14ac:dyDescent="0.25">
      <c r="B298" s="8"/>
    </row>
    <row r="299" spans="2:2" x14ac:dyDescent="0.25">
      <c r="B299" s="8"/>
    </row>
    <row r="300" spans="2:2" x14ac:dyDescent="0.25">
      <c r="B300" s="8"/>
    </row>
    <row r="301" spans="2:2" x14ac:dyDescent="0.25">
      <c r="B301" s="8"/>
    </row>
    <row r="302" spans="2:2" x14ac:dyDescent="0.25">
      <c r="B302" s="8"/>
    </row>
    <row r="303" spans="2:2" x14ac:dyDescent="0.25">
      <c r="B303" s="8"/>
    </row>
    <row r="304" spans="2:2" x14ac:dyDescent="0.25">
      <c r="B304" s="8"/>
    </row>
    <row r="305" spans="2:2" x14ac:dyDescent="0.25">
      <c r="B305" s="8"/>
    </row>
    <row r="306" spans="2:2" x14ac:dyDescent="0.25">
      <c r="B306" s="8"/>
    </row>
    <row r="307" spans="2:2" x14ac:dyDescent="0.25">
      <c r="B307" s="8"/>
    </row>
    <row r="308" spans="2:2" x14ac:dyDescent="0.25">
      <c r="B308" s="8"/>
    </row>
    <row r="309" spans="2:2" x14ac:dyDescent="0.25">
      <c r="B309" s="8"/>
    </row>
    <row r="310" spans="2:2" x14ac:dyDescent="0.25">
      <c r="B310" s="8"/>
    </row>
    <row r="311" spans="2:2" x14ac:dyDescent="0.25">
      <c r="B311" s="8"/>
    </row>
    <row r="312" spans="2:2" x14ac:dyDescent="0.25">
      <c r="B312" s="8"/>
    </row>
    <row r="313" spans="2:2" x14ac:dyDescent="0.25">
      <c r="B313" s="8"/>
    </row>
    <row r="314" spans="2:2" x14ac:dyDescent="0.25">
      <c r="B314" s="8"/>
    </row>
    <row r="315" spans="2:2" x14ac:dyDescent="0.25">
      <c r="B315" s="8"/>
    </row>
    <row r="316" spans="2:2" x14ac:dyDescent="0.25">
      <c r="B316" s="8"/>
    </row>
    <row r="317" spans="2:2" x14ac:dyDescent="0.25">
      <c r="B317" s="8"/>
    </row>
    <row r="318" spans="2:2" x14ac:dyDescent="0.25">
      <c r="B318" s="8"/>
    </row>
    <row r="319" spans="2:2" x14ac:dyDescent="0.25">
      <c r="B319" s="8"/>
    </row>
    <row r="320" spans="2:2" x14ac:dyDescent="0.25">
      <c r="B320" s="8"/>
    </row>
    <row r="321" spans="2:2" x14ac:dyDescent="0.25">
      <c r="B321" s="8"/>
    </row>
    <row r="322" spans="2:2" x14ac:dyDescent="0.25">
      <c r="B322" s="8"/>
    </row>
    <row r="323" spans="2:2" x14ac:dyDescent="0.25">
      <c r="B323" s="8"/>
    </row>
    <row r="324" spans="2:2" x14ac:dyDescent="0.25">
      <c r="B324" s="8"/>
    </row>
    <row r="325" spans="2:2" x14ac:dyDescent="0.25">
      <c r="B325" s="8"/>
    </row>
    <row r="326" spans="2:2" x14ac:dyDescent="0.25">
      <c r="B326" s="8"/>
    </row>
    <row r="327" spans="2:2" x14ac:dyDescent="0.25">
      <c r="B327" s="8"/>
    </row>
    <row r="328" spans="2:2" x14ac:dyDescent="0.25">
      <c r="B328" s="8"/>
    </row>
    <row r="329" spans="2:2" x14ac:dyDescent="0.25">
      <c r="B329" s="8"/>
    </row>
    <row r="330" spans="2:2" x14ac:dyDescent="0.25">
      <c r="B330" s="8"/>
    </row>
    <row r="331" spans="2:2" x14ac:dyDescent="0.25">
      <c r="B331" s="8"/>
    </row>
    <row r="332" spans="2:2" x14ac:dyDescent="0.25">
      <c r="B332" s="8"/>
    </row>
    <row r="333" spans="2:2" x14ac:dyDescent="0.25">
      <c r="B333" s="8"/>
    </row>
    <row r="334" spans="2:2" x14ac:dyDescent="0.25">
      <c r="B334" s="8"/>
    </row>
    <row r="335" spans="2:2" x14ac:dyDescent="0.25">
      <c r="B335" s="8"/>
    </row>
    <row r="336" spans="2:2" x14ac:dyDescent="0.25">
      <c r="B336" s="8"/>
    </row>
    <row r="337" spans="2:2" x14ac:dyDescent="0.25">
      <c r="B337" s="8"/>
    </row>
    <row r="338" spans="2:2" x14ac:dyDescent="0.25">
      <c r="B338" s="8"/>
    </row>
    <row r="339" spans="2:2" x14ac:dyDescent="0.25">
      <c r="B339" s="8"/>
    </row>
    <row r="340" spans="2:2" x14ac:dyDescent="0.25">
      <c r="B340" s="8"/>
    </row>
    <row r="341" spans="2:2" x14ac:dyDescent="0.25">
      <c r="B341" s="8"/>
    </row>
    <row r="342" spans="2:2" x14ac:dyDescent="0.25">
      <c r="B342" s="8"/>
    </row>
    <row r="343" spans="2:2" x14ac:dyDescent="0.25">
      <c r="B343" s="8"/>
    </row>
    <row r="344" spans="2:2" x14ac:dyDescent="0.25">
      <c r="B344" s="8"/>
    </row>
    <row r="345" spans="2:2" x14ac:dyDescent="0.25">
      <c r="B345" s="8"/>
    </row>
    <row r="346" spans="2:2" x14ac:dyDescent="0.25">
      <c r="B346" s="8"/>
    </row>
    <row r="347" spans="2:2" x14ac:dyDescent="0.25">
      <c r="B347" s="8"/>
    </row>
    <row r="348" spans="2:2" x14ac:dyDescent="0.25">
      <c r="B348" s="8"/>
    </row>
    <row r="349" spans="2:2" x14ac:dyDescent="0.25">
      <c r="B349" s="8"/>
    </row>
    <row r="350" spans="2:2" x14ac:dyDescent="0.25">
      <c r="B350" s="8"/>
    </row>
    <row r="351" spans="2:2" x14ac:dyDescent="0.25">
      <c r="B351" s="8"/>
    </row>
    <row r="352" spans="2:2" x14ac:dyDescent="0.25">
      <c r="B352" s="8"/>
    </row>
    <row r="353" spans="2:2" x14ac:dyDescent="0.25">
      <c r="B353" s="8"/>
    </row>
    <row r="354" spans="2:2" x14ac:dyDescent="0.25">
      <c r="B354" s="8"/>
    </row>
    <row r="355" spans="2:2" x14ac:dyDescent="0.25">
      <c r="B355" s="8"/>
    </row>
    <row r="356" spans="2:2" x14ac:dyDescent="0.25">
      <c r="B356" s="8"/>
    </row>
    <row r="357" spans="2:2" x14ac:dyDescent="0.25">
      <c r="B357" s="8"/>
    </row>
    <row r="358" spans="2:2" x14ac:dyDescent="0.25">
      <c r="B358" s="8"/>
    </row>
    <row r="359" spans="2:2" x14ac:dyDescent="0.25">
      <c r="B359" s="8"/>
    </row>
    <row r="360" spans="2:2" x14ac:dyDescent="0.25">
      <c r="B360" s="8"/>
    </row>
    <row r="361" spans="2:2" x14ac:dyDescent="0.25">
      <c r="B361" s="8"/>
    </row>
    <row r="362" spans="2:2" x14ac:dyDescent="0.25">
      <c r="B362" s="8"/>
    </row>
    <row r="363" spans="2:2" x14ac:dyDescent="0.25">
      <c r="B363" s="8"/>
    </row>
    <row r="364" spans="2:2" x14ac:dyDescent="0.25">
      <c r="B364" s="8"/>
    </row>
    <row r="365" spans="2:2" x14ac:dyDescent="0.25">
      <c r="B365" s="8"/>
    </row>
    <row r="366" spans="2:2" x14ac:dyDescent="0.25">
      <c r="B366" s="8"/>
    </row>
    <row r="367" spans="2:2" x14ac:dyDescent="0.25">
      <c r="B367" s="8"/>
    </row>
    <row r="368" spans="2:2" x14ac:dyDescent="0.25">
      <c r="B368" s="8"/>
    </row>
    <row r="369" spans="2:2" x14ac:dyDescent="0.25">
      <c r="B369" s="8"/>
    </row>
    <row r="370" spans="2:2" x14ac:dyDescent="0.25">
      <c r="B370" s="8"/>
    </row>
    <row r="371" spans="2:2" x14ac:dyDescent="0.25">
      <c r="B371" s="8"/>
    </row>
    <row r="372" spans="2:2" x14ac:dyDescent="0.25">
      <c r="B372" s="8"/>
    </row>
    <row r="373" spans="2:2" x14ac:dyDescent="0.25">
      <c r="B373" s="8"/>
    </row>
    <row r="374" spans="2:2" x14ac:dyDescent="0.25">
      <c r="B374" s="8"/>
    </row>
    <row r="375" spans="2:2" x14ac:dyDescent="0.25">
      <c r="B375" s="8"/>
    </row>
    <row r="376" spans="2:2" x14ac:dyDescent="0.25">
      <c r="B376" s="8"/>
    </row>
    <row r="377" spans="2:2" x14ac:dyDescent="0.25">
      <c r="B377" s="8"/>
    </row>
    <row r="378" spans="2:2" x14ac:dyDescent="0.25">
      <c r="B378" s="8"/>
    </row>
    <row r="379" spans="2:2" x14ac:dyDescent="0.25">
      <c r="B379" s="8"/>
    </row>
    <row r="380" spans="2:2" x14ac:dyDescent="0.25">
      <c r="B380" s="8"/>
    </row>
    <row r="381" spans="2:2" x14ac:dyDescent="0.25">
      <c r="B381" s="8"/>
    </row>
    <row r="382" spans="2:2" x14ac:dyDescent="0.25">
      <c r="B382" s="8"/>
    </row>
    <row r="383" spans="2:2" x14ac:dyDescent="0.25">
      <c r="B383" s="8"/>
    </row>
    <row r="384" spans="2:2" x14ac:dyDescent="0.25">
      <c r="B384" s="8"/>
    </row>
    <row r="385" spans="2:2" x14ac:dyDescent="0.25">
      <c r="B385" s="8"/>
    </row>
    <row r="386" spans="2:2" x14ac:dyDescent="0.25">
      <c r="B386" s="8"/>
    </row>
    <row r="387" spans="2:2" x14ac:dyDescent="0.25">
      <c r="B387" s="8"/>
    </row>
    <row r="388" spans="2:2" x14ac:dyDescent="0.25">
      <c r="B388" s="8"/>
    </row>
    <row r="389" spans="2:2" x14ac:dyDescent="0.25">
      <c r="B389" s="8"/>
    </row>
    <row r="390" spans="2:2" x14ac:dyDescent="0.25">
      <c r="B390" s="8"/>
    </row>
    <row r="391" spans="2:2" x14ac:dyDescent="0.25">
      <c r="B391" s="8"/>
    </row>
    <row r="392" spans="2:2" x14ac:dyDescent="0.25">
      <c r="B392" s="8"/>
    </row>
    <row r="393" spans="2:2" x14ac:dyDescent="0.25">
      <c r="B393" s="8"/>
    </row>
    <row r="394" spans="2:2" x14ac:dyDescent="0.25">
      <c r="B394" s="8"/>
    </row>
    <row r="395" spans="2:2" x14ac:dyDescent="0.25">
      <c r="B395" s="8"/>
    </row>
    <row r="396" spans="2:2" x14ac:dyDescent="0.25">
      <c r="B396" s="8"/>
    </row>
    <row r="397" spans="2:2" x14ac:dyDescent="0.25">
      <c r="B397" s="8"/>
    </row>
    <row r="398" spans="2:2" x14ac:dyDescent="0.25">
      <c r="B398" s="8"/>
    </row>
    <row r="399" spans="2:2" x14ac:dyDescent="0.25">
      <c r="B399" s="8"/>
    </row>
    <row r="400" spans="2:2" x14ac:dyDescent="0.25">
      <c r="B400" s="8"/>
    </row>
    <row r="401" spans="2:2" x14ac:dyDescent="0.25">
      <c r="B401" s="8"/>
    </row>
    <row r="402" spans="2:2" x14ac:dyDescent="0.25">
      <c r="B402" s="8"/>
    </row>
    <row r="403" spans="2:2" x14ac:dyDescent="0.25">
      <c r="B403" s="8"/>
    </row>
    <row r="404" spans="2:2" x14ac:dyDescent="0.25">
      <c r="B404" s="8"/>
    </row>
    <row r="405" spans="2:2" x14ac:dyDescent="0.25">
      <c r="B405" s="8"/>
    </row>
    <row r="406" spans="2:2" x14ac:dyDescent="0.25">
      <c r="B406" s="8"/>
    </row>
    <row r="407" spans="2:2" x14ac:dyDescent="0.25">
      <c r="B407" s="8"/>
    </row>
    <row r="408" spans="2:2" x14ac:dyDescent="0.25">
      <c r="B408" s="8"/>
    </row>
    <row r="409" spans="2:2" x14ac:dyDescent="0.25">
      <c r="B409" s="8"/>
    </row>
    <row r="410" spans="2:2" x14ac:dyDescent="0.25">
      <c r="B410" s="8"/>
    </row>
    <row r="411" spans="2:2" x14ac:dyDescent="0.25">
      <c r="B411" s="8"/>
    </row>
    <row r="412" spans="2:2" x14ac:dyDescent="0.25">
      <c r="B412" s="8"/>
    </row>
    <row r="413" spans="2:2" x14ac:dyDescent="0.25">
      <c r="B413" s="8"/>
    </row>
    <row r="414" spans="2:2" x14ac:dyDescent="0.25">
      <c r="B414" s="8"/>
    </row>
    <row r="415" spans="2:2" x14ac:dyDescent="0.25">
      <c r="B415" s="8"/>
    </row>
    <row r="416" spans="2:2" x14ac:dyDescent="0.25">
      <c r="B416" s="8"/>
    </row>
    <row r="417" spans="2:2" x14ac:dyDescent="0.25">
      <c r="B417" s="8"/>
    </row>
    <row r="418" spans="2:2" x14ac:dyDescent="0.25">
      <c r="B418" s="8"/>
    </row>
    <row r="419" spans="2:2" x14ac:dyDescent="0.25">
      <c r="B419" s="8"/>
    </row>
    <row r="420" spans="2:2" x14ac:dyDescent="0.25">
      <c r="B420" s="8"/>
    </row>
    <row r="421" spans="2:2" x14ac:dyDescent="0.25">
      <c r="B421" s="8"/>
    </row>
    <row r="422" spans="2:2" x14ac:dyDescent="0.25">
      <c r="B422" s="8"/>
    </row>
    <row r="423" spans="2:2" x14ac:dyDescent="0.25">
      <c r="B423" s="8"/>
    </row>
    <row r="424" spans="2:2" x14ac:dyDescent="0.25">
      <c r="B424" s="8"/>
    </row>
    <row r="425" spans="2:2" x14ac:dyDescent="0.25">
      <c r="B425" s="8"/>
    </row>
    <row r="426" spans="2:2" x14ac:dyDescent="0.25">
      <c r="B426" s="8"/>
    </row>
    <row r="427" spans="2:2" x14ac:dyDescent="0.25">
      <c r="B427" s="8"/>
    </row>
    <row r="428" spans="2:2" x14ac:dyDescent="0.25">
      <c r="B428" s="8"/>
    </row>
    <row r="429" spans="2:2" x14ac:dyDescent="0.25">
      <c r="B429" s="8"/>
    </row>
    <row r="430" spans="2:2" x14ac:dyDescent="0.25">
      <c r="B430" s="8"/>
    </row>
    <row r="431" spans="2:2" x14ac:dyDescent="0.25">
      <c r="B431" s="8"/>
    </row>
    <row r="432" spans="2:2" x14ac:dyDescent="0.25">
      <c r="B432" s="8"/>
    </row>
    <row r="433" spans="2:2" x14ac:dyDescent="0.25">
      <c r="B433" s="8"/>
    </row>
    <row r="434" spans="2:2" x14ac:dyDescent="0.25">
      <c r="B434" s="8"/>
    </row>
    <row r="435" spans="2:2" x14ac:dyDescent="0.25">
      <c r="B435" s="8"/>
    </row>
    <row r="436" spans="2:2" x14ac:dyDescent="0.25">
      <c r="B436" s="8"/>
    </row>
    <row r="437" spans="2:2" x14ac:dyDescent="0.25">
      <c r="B437" s="8"/>
    </row>
    <row r="438" spans="2:2" x14ac:dyDescent="0.25">
      <c r="B438" s="8"/>
    </row>
    <row r="439" spans="2:2" x14ac:dyDescent="0.25">
      <c r="B439" s="8"/>
    </row>
    <row r="440" spans="2:2" x14ac:dyDescent="0.25">
      <c r="B440" s="8"/>
    </row>
    <row r="441" spans="2:2" x14ac:dyDescent="0.25">
      <c r="B441" s="8"/>
    </row>
    <row r="442" spans="2:2" x14ac:dyDescent="0.25">
      <c r="B442" s="8"/>
    </row>
    <row r="443" spans="2:2" x14ac:dyDescent="0.25">
      <c r="B443" s="8"/>
    </row>
    <row r="444" spans="2:2" x14ac:dyDescent="0.25">
      <c r="B444" s="8"/>
    </row>
    <row r="445" spans="2:2" x14ac:dyDescent="0.25">
      <c r="B445" s="8"/>
    </row>
    <row r="446" spans="2:2" x14ac:dyDescent="0.25">
      <c r="B446" s="8"/>
    </row>
    <row r="447" spans="2:2" x14ac:dyDescent="0.25">
      <c r="B447" s="8"/>
    </row>
    <row r="448" spans="2:2" x14ac:dyDescent="0.25">
      <c r="B448" s="8"/>
    </row>
    <row r="449" spans="2:2" x14ac:dyDescent="0.25">
      <c r="B449" s="8"/>
    </row>
    <row r="450" spans="2:2" x14ac:dyDescent="0.25">
      <c r="B450" s="8"/>
    </row>
    <row r="451" spans="2:2" x14ac:dyDescent="0.25">
      <c r="B451" s="8"/>
    </row>
    <row r="452" spans="2:2" x14ac:dyDescent="0.25">
      <c r="B452" s="8"/>
    </row>
    <row r="453" spans="2:2" x14ac:dyDescent="0.25">
      <c r="B453" s="8"/>
    </row>
    <row r="454" spans="2:2" x14ac:dyDescent="0.25">
      <c r="B454" s="8"/>
    </row>
    <row r="455" spans="2:2" x14ac:dyDescent="0.25">
      <c r="B455" s="8"/>
    </row>
    <row r="456" spans="2:2" x14ac:dyDescent="0.25">
      <c r="B456" s="8"/>
    </row>
    <row r="457" spans="2:2" x14ac:dyDescent="0.25">
      <c r="B457" s="8"/>
    </row>
    <row r="458" spans="2:2" x14ac:dyDescent="0.25">
      <c r="B458" s="8"/>
    </row>
    <row r="459" spans="2:2" x14ac:dyDescent="0.25">
      <c r="B459" s="8"/>
    </row>
    <row r="460" spans="2:2" x14ac:dyDescent="0.25">
      <c r="B460" s="8"/>
    </row>
    <row r="461" spans="2:2" x14ac:dyDescent="0.25">
      <c r="B461" s="8"/>
    </row>
    <row r="462" spans="2:2" x14ac:dyDescent="0.25">
      <c r="B462" s="8"/>
    </row>
    <row r="463" spans="2:2" x14ac:dyDescent="0.25">
      <c r="B463" s="8"/>
    </row>
    <row r="464" spans="2:2" x14ac:dyDescent="0.25">
      <c r="B464" s="8"/>
    </row>
    <row r="465" spans="2:2" x14ac:dyDescent="0.25">
      <c r="B465" s="8"/>
    </row>
    <row r="466" spans="2:2" x14ac:dyDescent="0.25">
      <c r="B466" s="8"/>
    </row>
    <row r="467" spans="2:2" x14ac:dyDescent="0.25">
      <c r="B467" s="8"/>
    </row>
    <row r="468" spans="2:2" x14ac:dyDescent="0.25">
      <c r="B468" s="8"/>
    </row>
    <row r="469" spans="2:2" x14ac:dyDescent="0.25">
      <c r="B469" s="8"/>
    </row>
    <row r="470" spans="2:2" x14ac:dyDescent="0.25">
      <c r="B470" s="8"/>
    </row>
    <row r="471" spans="2:2" x14ac:dyDescent="0.25">
      <c r="B471" s="8"/>
    </row>
    <row r="472" spans="2:2" x14ac:dyDescent="0.25">
      <c r="B472" s="8"/>
    </row>
    <row r="473" spans="2:2" x14ac:dyDescent="0.25">
      <c r="B473" s="8"/>
    </row>
    <row r="474" spans="2:2" x14ac:dyDescent="0.25">
      <c r="B474" s="8"/>
    </row>
    <row r="475" spans="2:2" x14ac:dyDescent="0.25">
      <c r="B475" s="8"/>
    </row>
    <row r="476" spans="2:2" x14ac:dyDescent="0.25">
      <c r="B476" s="8"/>
    </row>
    <row r="477" spans="2:2" x14ac:dyDescent="0.25">
      <c r="B477" s="8"/>
    </row>
    <row r="478" spans="2:2" x14ac:dyDescent="0.25">
      <c r="B478" s="8"/>
    </row>
    <row r="479" spans="2:2" x14ac:dyDescent="0.25">
      <c r="B479" s="8"/>
    </row>
    <row r="480" spans="2:2" x14ac:dyDescent="0.25">
      <c r="B480" s="8"/>
    </row>
    <row r="481" spans="2:2" x14ac:dyDescent="0.25">
      <c r="B481" s="8"/>
    </row>
    <row r="482" spans="2:2" x14ac:dyDescent="0.25">
      <c r="B482" s="8"/>
    </row>
    <row r="483" spans="2:2" x14ac:dyDescent="0.25">
      <c r="B483" s="8"/>
    </row>
    <row r="484" spans="2:2" x14ac:dyDescent="0.25">
      <c r="B484" s="8"/>
    </row>
    <row r="485" spans="2:2" x14ac:dyDescent="0.25">
      <c r="B485" s="8"/>
    </row>
    <row r="486" spans="2:2" x14ac:dyDescent="0.25">
      <c r="B486" s="8"/>
    </row>
    <row r="487" spans="2:2" x14ac:dyDescent="0.25">
      <c r="B487" s="8"/>
    </row>
    <row r="488" spans="2:2" x14ac:dyDescent="0.25">
      <c r="B488" s="8"/>
    </row>
    <row r="489" spans="2:2" x14ac:dyDescent="0.25">
      <c r="B489" s="8"/>
    </row>
    <row r="490" spans="2:2" x14ac:dyDescent="0.25">
      <c r="B490" s="8"/>
    </row>
    <row r="491" spans="2:2" x14ac:dyDescent="0.25">
      <c r="B491" s="8"/>
    </row>
    <row r="492" spans="2:2" x14ac:dyDescent="0.25">
      <c r="B492" s="8"/>
    </row>
    <row r="493" spans="2:2" x14ac:dyDescent="0.25">
      <c r="B493" s="8"/>
    </row>
    <row r="494" spans="2:2" x14ac:dyDescent="0.25">
      <c r="B494" s="8"/>
    </row>
    <row r="495" spans="2:2" x14ac:dyDescent="0.25">
      <c r="B495" s="8"/>
    </row>
    <row r="496" spans="2:2" x14ac:dyDescent="0.25">
      <c r="B496" s="8"/>
    </row>
    <row r="497" spans="2:2" x14ac:dyDescent="0.25">
      <c r="B497" s="8"/>
    </row>
    <row r="498" spans="2:2" x14ac:dyDescent="0.25">
      <c r="B498" s="8"/>
    </row>
    <row r="499" spans="2:2" x14ac:dyDescent="0.25">
      <c r="B499" s="8"/>
    </row>
    <row r="500" spans="2:2" x14ac:dyDescent="0.25">
      <c r="B500" s="8"/>
    </row>
    <row r="501" spans="2:2" x14ac:dyDescent="0.25">
      <c r="B501" s="8"/>
    </row>
    <row r="502" spans="2:2" x14ac:dyDescent="0.25">
      <c r="B502" s="8"/>
    </row>
    <row r="503" spans="2:2" x14ac:dyDescent="0.25">
      <c r="B503" s="8"/>
    </row>
    <row r="504" spans="2:2" x14ac:dyDescent="0.25">
      <c r="B504" s="8"/>
    </row>
    <row r="505" spans="2:2" x14ac:dyDescent="0.25">
      <c r="B505" s="8"/>
    </row>
    <row r="506" spans="2:2" x14ac:dyDescent="0.25">
      <c r="B506" s="8"/>
    </row>
    <row r="507" spans="2:2" x14ac:dyDescent="0.25">
      <c r="B507" s="8"/>
    </row>
    <row r="508" spans="2:2" x14ac:dyDescent="0.25">
      <c r="B508" s="8"/>
    </row>
    <row r="509" spans="2:2" x14ac:dyDescent="0.25">
      <c r="B509" s="8"/>
    </row>
    <row r="510" spans="2:2" x14ac:dyDescent="0.25">
      <c r="B510" s="8"/>
    </row>
    <row r="511" spans="2:2" x14ac:dyDescent="0.25">
      <c r="B511" s="8"/>
    </row>
    <row r="512" spans="2:2" x14ac:dyDescent="0.25">
      <c r="B512" s="8"/>
    </row>
    <row r="513" spans="2:2" x14ac:dyDescent="0.25">
      <c r="B513" s="8"/>
    </row>
    <row r="514" spans="2:2" x14ac:dyDescent="0.25">
      <c r="B514" s="8"/>
    </row>
    <row r="515" spans="2:2" x14ac:dyDescent="0.25">
      <c r="B515" s="8"/>
    </row>
    <row r="516" spans="2:2" x14ac:dyDescent="0.25">
      <c r="B516" s="8"/>
    </row>
    <row r="517" spans="2:2" x14ac:dyDescent="0.25">
      <c r="B517" s="8"/>
    </row>
    <row r="518" spans="2:2" x14ac:dyDescent="0.25">
      <c r="B518" s="8"/>
    </row>
    <row r="519" spans="2:2" x14ac:dyDescent="0.25">
      <c r="B519" s="8"/>
    </row>
    <row r="520" spans="2:2" x14ac:dyDescent="0.25">
      <c r="B520" s="8"/>
    </row>
    <row r="521" spans="2:2" x14ac:dyDescent="0.25">
      <c r="B521" s="8"/>
    </row>
    <row r="522" spans="2:2" x14ac:dyDescent="0.25">
      <c r="B522" s="8"/>
    </row>
    <row r="523" spans="2:2" x14ac:dyDescent="0.25">
      <c r="B523" s="8"/>
    </row>
    <row r="524" spans="2:2" x14ac:dyDescent="0.25">
      <c r="B524" s="8"/>
    </row>
    <row r="525" spans="2:2" x14ac:dyDescent="0.25">
      <c r="B525" s="8"/>
    </row>
    <row r="526" spans="2:2" x14ac:dyDescent="0.25">
      <c r="B526" s="8"/>
    </row>
    <row r="527" spans="2:2" x14ac:dyDescent="0.25">
      <c r="B527" s="8"/>
    </row>
    <row r="528" spans="2:2" x14ac:dyDescent="0.25">
      <c r="B528" s="8"/>
    </row>
    <row r="529" spans="2:2" x14ac:dyDescent="0.25">
      <c r="B529" s="8"/>
    </row>
    <row r="530" spans="2:2" x14ac:dyDescent="0.25">
      <c r="B530" s="8"/>
    </row>
    <row r="531" spans="2:2" x14ac:dyDescent="0.25">
      <c r="B531" s="8"/>
    </row>
    <row r="532" spans="2:2" x14ac:dyDescent="0.25">
      <c r="B532" s="8"/>
    </row>
    <row r="533" spans="2:2" x14ac:dyDescent="0.25">
      <c r="B533" s="8"/>
    </row>
    <row r="534" spans="2:2" x14ac:dyDescent="0.25">
      <c r="B534" s="8"/>
    </row>
    <row r="535" spans="2:2" x14ac:dyDescent="0.25">
      <c r="B535" s="8"/>
    </row>
    <row r="536" spans="2:2" x14ac:dyDescent="0.25">
      <c r="B536" s="8"/>
    </row>
    <row r="537" spans="2:2" x14ac:dyDescent="0.25">
      <c r="B537" s="8"/>
    </row>
    <row r="538" spans="2:2" x14ac:dyDescent="0.25">
      <c r="B538" s="8"/>
    </row>
    <row r="539" spans="2:2" x14ac:dyDescent="0.25">
      <c r="B539" s="8"/>
    </row>
    <row r="540" spans="2:2" x14ac:dyDescent="0.25">
      <c r="B540" s="8"/>
    </row>
    <row r="541" spans="2:2" x14ac:dyDescent="0.25">
      <c r="B541" s="8"/>
    </row>
    <row r="542" spans="2:2" x14ac:dyDescent="0.25">
      <c r="B542" s="8"/>
    </row>
    <row r="543" spans="2:2" x14ac:dyDescent="0.25">
      <c r="B543" s="8"/>
    </row>
    <row r="544" spans="2:2" x14ac:dyDescent="0.25">
      <c r="B544" s="8"/>
    </row>
    <row r="545" spans="2:2" x14ac:dyDescent="0.25">
      <c r="B545" s="8"/>
    </row>
    <row r="546" spans="2:2" x14ac:dyDescent="0.25">
      <c r="B546" s="8"/>
    </row>
    <row r="547" spans="2:2" x14ac:dyDescent="0.25">
      <c r="B547" s="8"/>
    </row>
    <row r="548" spans="2:2" x14ac:dyDescent="0.25">
      <c r="B548" s="8"/>
    </row>
    <row r="549" spans="2:2" x14ac:dyDescent="0.25">
      <c r="B549" s="8"/>
    </row>
    <row r="550" spans="2:2" x14ac:dyDescent="0.25">
      <c r="B550" s="8"/>
    </row>
    <row r="551" spans="2:2" x14ac:dyDescent="0.25">
      <c r="B551" s="8"/>
    </row>
    <row r="552" spans="2:2" x14ac:dyDescent="0.25">
      <c r="B552" s="8"/>
    </row>
    <row r="553" spans="2:2" x14ac:dyDescent="0.25">
      <c r="B553" s="8"/>
    </row>
    <row r="554" spans="2:2" x14ac:dyDescent="0.25">
      <c r="B554" s="8"/>
    </row>
    <row r="555" spans="2:2" x14ac:dyDescent="0.25">
      <c r="B555" s="8"/>
    </row>
    <row r="556" spans="2:2" x14ac:dyDescent="0.25">
      <c r="B556" s="8"/>
    </row>
    <row r="557" spans="2:2" x14ac:dyDescent="0.25">
      <c r="B557" s="8"/>
    </row>
    <row r="558" spans="2:2" x14ac:dyDescent="0.25">
      <c r="B558" s="8"/>
    </row>
    <row r="559" spans="2:2" x14ac:dyDescent="0.25">
      <c r="B559" s="8"/>
    </row>
    <row r="560" spans="2:2" x14ac:dyDescent="0.25">
      <c r="B560" s="8"/>
    </row>
    <row r="561" spans="2:2" x14ac:dyDescent="0.25">
      <c r="B561" s="8"/>
    </row>
    <row r="562" spans="2:2" x14ac:dyDescent="0.25">
      <c r="B562" s="8"/>
    </row>
    <row r="563" spans="2:2" x14ac:dyDescent="0.25">
      <c r="B563" s="8"/>
    </row>
    <row r="564" spans="2:2" x14ac:dyDescent="0.25">
      <c r="B564" s="8"/>
    </row>
    <row r="565" spans="2:2" x14ac:dyDescent="0.25">
      <c r="B565" s="8"/>
    </row>
    <row r="566" spans="2:2" x14ac:dyDescent="0.25">
      <c r="B566" s="8"/>
    </row>
    <row r="567" spans="2:2" x14ac:dyDescent="0.25">
      <c r="B567" s="8"/>
    </row>
    <row r="568" spans="2:2" x14ac:dyDescent="0.25">
      <c r="B568" s="8"/>
    </row>
    <row r="569" spans="2:2" x14ac:dyDescent="0.25">
      <c r="B569" s="8"/>
    </row>
    <row r="570" spans="2:2" x14ac:dyDescent="0.25">
      <c r="B570" s="8"/>
    </row>
    <row r="571" spans="2:2" x14ac:dyDescent="0.25">
      <c r="B571" s="8"/>
    </row>
    <row r="572" spans="2:2" x14ac:dyDescent="0.25">
      <c r="B572" s="8"/>
    </row>
    <row r="573" spans="2:2" x14ac:dyDescent="0.25">
      <c r="B573" s="8"/>
    </row>
    <row r="574" spans="2:2" x14ac:dyDescent="0.25">
      <c r="B574" s="8"/>
    </row>
    <row r="575" spans="2:2" x14ac:dyDescent="0.25">
      <c r="B575" s="8"/>
    </row>
    <row r="576" spans="2:2" x14ac:dyDescent="0.25">
      <c r="B576" s="8"/>
    </row>
    <row r="577" spans="2:2" x14ac:dyDescent="0.25">
      <c r="B577" s="8"/>
    </row>
    <row r="578" spans="2:2" x14ac:dyDescent="0.25">
      <c r="B578" s="8"/>
    </row>
    <row r="579" spans="2:2" x14ac:dyDescent="0.25">
      <c r="B579" s="8"/>
    </row>
    <row r="580" spans="2:2" x14ac:dyDescent="0.25">
      <c r="B580" s="8"/>
    </row>
    <row r="581" spans="2:2" x14ac:dyDescent="0.25">
      <c r="B581" s="8"/>
    </row>
    <row r="582" spans="2:2" x14ac:dyDescent="0.25">
      <c r="B582" s="8"/>
    </row>
    <row r="583" spans="2:2" x14ac:dyDescent="0.25">
      <c r="B583" s="8"/>
    </row>
    <row r="584" spans="2:2" x14ac:dyDescent="0.25">
      <c r="B584" s="8"/>
    </row>
    <row r="585" spans="2:2" x14ac:dyDescent="0.25">
      <c r="B585" s="8"/>
    </row>
    <row r="586" spans="2:2" x14ac:dyDescent="0.25">
      <c r="B586" s="8"/>
    </row>
    <row r="587" spans="2:2" x14ac:dyDescent="0.25">
      <c r="B587" s="8"/>
    </row>
    <row r="588" spans="2:2" x14ac:dyDescent="0.25">
      <c r="B588" s="8"/>
    </row>
    <row r="589" spans="2:2" x14ac:dyDescent="0.25">
      <c r="B589" s="8"/>
    </row>
    <row r="590" spans="2:2" x14ac:dyDescent="0.25">
      <c r="B590" s="8"/>
    </row>
    <row r="591" spans="2:2" x14ac:dyDescent="0.25">
      <c r="B591" s="8"/>
    </row>
    <row r="592" spans="2:2" x14ac:dyDescent="0.25">
      <c r="B592" s="8"/>
    </row>
    <row r="593" spans="2:2" x14ac:dyDescent="0.25">
      <c r="B593" s="8"/>
    </row>
    <row r="594" spans="2:2" x14ac:dyDescent="0.25">
      <c r="B594" s="8"/>
    </row>
    <row r="595" spans="2:2" x14ac:dyDescent="0.25">
      <c r="B595" s="8"/>
    </row>
    <row r="596" spans="2:2" x14ac:dyDescent="0.25">
      <c r="B596" s="8"/>
    </row>
    <row r="597" spans="2:2" x14ac:dyDescent="0.25">
      <c r="B597" s="8"/>
    </row>
    <row r="598" spans="2:2" x14ac:dyDescent="0.25">
      <c r="B598" s="8"/>
    </row>
    <row r="599" spans="2:2" x14ac:dyDescent="0.25">
      <c r="B599" s="8"/>
    </row>
    <row r="600" spans="2:2" x14ac:dyDescent="0.25">
      <c r="B600" s="8"/>
    </row>
    <row r="601" spans="2:2" x14ac:dyDescent="0.25">
      <c r="B601" s="8"/>
    </row>
    <row r="602" spans="2:2" x14ac:dyDescent="0.25">
      <c r="B602" s="8"/>
    </row>
    <row r="603" spans="2:2" x14ac:dyDescent="0.25">
      <c r="B603" s="8"/>
    </row>
    <row r="604" spans="2:2" x14ac:dyDescent="0.25">
      <c r="B604" s="8"/>
    </row>
    <row r="605" spans="2:2" x14ac:dyDescent="0.25">
      <c r="B605" s="8"/>
    </row>
    <row r="606" spans="2:2" x14ac:dyDescent="0.25">
      <c r="B606" s="8"/>
    </row>
    <row r="607" spans="2:2" x14ac:dyDescent="0.25">
      <c r="B607" s="8"/>
    </row>
    <row r="608" spans="2:2" x14ac:dyDescent="0.25">
      <c r="B608" s="8"/>
    </row>
    <row r="609" spans="2:2" x14ac:dyDescent="0.25">
      <c r="B609" s="8"/>
    </row>
    <row r="610" spans="2:2" x14ac:dyDescent="0.25">
      <c r="B610" s="8"/>
    </row>
    <row r="611" spans="2:2" x14ac:dyDescent="0.25">
      <c r="B611" s="8"/>
    </row>
    <row r="612" spans="2:2" x14ac:dyDescent="0.25">
      <c r="B612" s="8"/>
    </row>
    <row r="613" spans="2:2" x14ac:dyDescent="0.25">
      <c r="B613" s="8"/>
    </row>
    <row r="614" spans="2:2" x14ac:dyDescent="0.25">
      <c r="B614" s="8"/>
    </row>
    <row r="615" spans="2:2" x14ac:dyDescent="0.25">
      <c r="B615" s="8"/>
    </row>
    <row r="616" spans="2:2" x14ac:dyDescent="0.25">
      <c r="B616" s="8"/>
    </row>
    <row r="617" spans="2:2" x14ac:dyDescent="0.25">
      <c r="B617" s="8"/>
    </row>
    <row r="618" spans="2:2" x14ac:dyDescent="0.25">
      <c r="B618" s="8"/>
    </row>
    <row r="619" spans="2:2" x14ac:dyDescent="0.25">
      <c r="B619" s="8"/>
    </row>
    <row r="620" spans="2:2" x14ac:dyDescent="0.25">
      <c r="B620" s="8"/>
    </row>
    <row r="621" spans="2:2" x14ac:dyDescent="0.25">
      <c r="B621" s="8"/>
    </row>
    <row r="622" spans="2:2" x14ac:dyDescent="0.25">
      <c r="B622" s="8"/>
    </row>
    <row r="623" spans="2:2" x14ac:dyDescent="0.25">
      <c r="B623" s="8"/>
    </row>
    <row r="624" spans="2:2" x14ac:dyDescent="0.25">
      <c r="B624" s="8"/>
    </row>
    <row r="625" spans="2:2" x14ac:dyDescent="0.25">
      <c r="B625" s="8"/>
    </row>
    <row r="626" spans="2:2" x14ac:dyDescent="0.25">
      <c r="B626" s="8"/>
    </row>
    <row r="627" spans="2:2" x14ac:dyDescent="0.25">
      <c r="B627" s="8"/>
    </row>
    <row r="628" spans="2:2" x14ac:dyDescent="0.25">
      <c r="B628" s="8"/>
    </row>
    <row r="629" spans="2:2" x14ac:dyDescent="0.25">
      <c r="B629" s="8"/>
    </row>
    <row r="630" spans="2:2" x14ac:dyDescent="0.25">
      <c r="B630" s="8"/>
    </row>
    <row r="631" spans="2:2" x14ac:dyDescent="0.25">
      <c r="B631" s="8"/>
    </row>
    <row r="632" spans="2:2" x14ac:dyDescent="0.25">
      <c r="B632" s="8"/>
    </row>
    <row r="633" spans="2:2" x14ac:dyDescent="0.25">
      <c r="B633" s="8"/>
    </row>
    <row r="634" spans="2:2" x14ac:dyDescent="0.25">
      <c r="B634" s="8"/>
    </row>
    <row r="635" spans="2:2" x14ac:dyDescent="0.25">
      <c r="B635" s="8"/>
    </row>
    <row r="636" spans="2:2" x14ac:dyDescent="0.25">
      <c r="B636" s="8"/>
    </row>
    <row r="637" spans="2:2" x14ac:dyDescent="0.25">
      <c r="B637" s="8"/>
    </row>
    <row r="638" spans="2:2" x14ac:dyDescent="0.25">
      <c r="B638" s="8"/>
    </row>
    <row r="639" spans="2:2" x14ac:dyDescent="0.25">
      <c r="B639" s="8"/>
    </row>
    <row r="640" spans="2:2" x14ac:dyDescent="0.25">
      <c r="B640" s="8"/>
    </row>
    <row r="641" spans="2:2" x14ac:dyDescent="0.25">
      <c r="B641" s="8"/>
    </row>
    <row r="642" spans="2:2" x14ac:dyDescent="0.25">
      <c r="B642" s="8"/>
    </row>
    <row r="643" spans="2:2" x14ac:dyDescent="0.25">
      <c r="B643" s="8"/>
    </row>
    <row r="644" spans="2:2" x14ac:dyDescent="0.25">
      <c r="B644" s="8"/>
    </row>
    <row r="645" spans="2:2" x14ac:dyDescent="0.25">
      <c r="B645" s="8"/>
    </row>
    <row r="646" spans="2:2" x14ac:dyDescent="0.25">
      <c r="B646" s="8"/>
    </row>
    <row r="647" spans="2:2" x14ac:dyDescent="0.25">
      <c r="B647" s="8"/>
    </row>
    <row r="648" spans="2:2" x14ac:dyDescent="0.25">
      <c r="B648" s="8"/>
    </row>
    <row r="649" spans="2:2" x14ac:dyDescent="0.25">
      <c r="B649" s="8"/>
    </row>
    <row r="650" spans="2:2" x14ac:dyDescent="0.25">
      <c r="B650" s="8"/>
    </row>
    <row r="651" spans="2:2" x14ac:dyDescent="0.25">
      <c r="B651" s="8"/>
    </row>
    <row r="652" spans="2:2" x14ac:dyDescent="0.25">
      <c r="B652" s="8"/>
    </row>
    <row r="653" spans="2:2" x14ac:dyDescent="0.25">
      <c r="B653" s="8"/>
    </row>
    <row r="654" spans="2:2" x14ac:dyDescent="0.25">
      <c r="B654" s="8"/>
    </row>
    <row r="655" spans="2:2" x14ac:dyDescent="0.25">
      <c r="B655" s="8"/>
    </row>
    <row r="656" spans="2:2" x14ac:dyDescent="0.25">
      <c r="B656" s="8"/>
    </row>
    <row r="657" spans="2:2" x14ac:dyDescent="0.25">
      <c r="B657" s="8"/>
    </row>
    <row r="658" spans="2:2" x14ac:dyDescent="0.25">
      <c r="B658" s="8"/>
    </row>
    <row r="659" spans="2:2" x14ac:dyDescent="0.25">
      <c r="B659" s="8"/>
    </row>
    <row r="660" spans="2:2" x14ac:dyDescent="0.25">
      <c r="B660" s="8"/>
    </row>
    <row r="661" spans="2:2" x14ac:dyDescent="0.25">
      <c r="B661" s="8"/>
    </row>
    <row r="662" spans="2:2" x14ac:dyDescent="0.25">
      <c r="B662" s="8"/>
    </row>
    <row r="663" spans="2:2" x14ac:dyDescent="0.25">
      <c r="B663" s="8"/>
    </row>
    <row r="664" spans="2:2" x14ac:dyDescent="0.25">
      <c r="B664" s="8"/>
    </row>
    <row r="665" spans="2:2" x14ac:dyDescent="0.25">
      <c r="B665" s="8"/>
    </row>
    <row r="666" spans="2:2" x14ac:dyDescent="0.25">
      <c r="B666" s="8"/>
    </row>
    <row r="667" spans="2:2" x14ac:dyDescent="0.25">
      <c r="B667" s="8"/>
    </row>
    <row r="668" spans="2:2" x14ac:dyDescent="0.25">
      <c r="B668" s="8"/>
    </row>
    <row r="669" spans="2:2" x14ac:dyDescent="0.25">
      <c r="B669" s="8"/>
    </row>
    <row r="670" spans="2:2" x14ac:dyDescent="0.25">
      <c r="B670" s="8"/>
    </row>
    <row r="671" spans="2:2" x14ac:dyDescent="0.25">
      <c r="B671" s="8"/>
    </row>
    <row r="672" spans="2:2" x14ac:dyDescent="0.25">
      <c r="B672" s="8"/>
    </row>
    <row r="673" spans="2:2" x14ac:dyDescent="0.25">
      <c r="B673" s="8"/>
    </row>
    <row r="674" spans="2:2" x14ac:dyDescent="0.25">
      <c r="B674" s="8"/>
    </row>
    <row r="675" spans="2:2" x14ac:dyDescent="0.25">
      <c r="B675" s="8"/>
    </row>
    <row r="676" spans="2:2" x14ac:dyDescent="0.25">
      <c r="B676" s="8"/>
    </row>
    <row r="677" spans="2:2" x14ac:dyDescent="0.25">
      <c r="B677" s="8"/>
    </row>
    <row r="678" spans="2:2" x14ac:dyDescent="0.25">
      <c r="B678" s="8"/>
    </row>
    <row r="679" spans="2:2" x14ac:dyDescent="0.25">
      <c r="B679" s="8"/>
    </row>
    <row r="680" spans="2:2" x14ac:dyDescent="0.25">
      <c r="B680" s="8"/>
    </row>
    <row r="681" spans="2:2" x14ac:dyDescent="0.25">
      <c r="B681" s="8"/>
    </row>
    <row r="682" spans="2:2" x14ac:dyDescent="0.25">
      <c r="B682" s="8"/>
    </row>
    <row r="683" spans="2:2" x14ac:dyDescent="0.25">
      <c r="B683" s="8"/>
    </row>
    <row r="684" spans="2:2" x14ac:dyDescent="0.25">
      <c r="B684" s="8"/>
    </row>
    <row r="685" spans="2:2" x14ac:dyDescent="0.25">
      <c r="B685" s="8"/>
    </row>
    <row r="686" spans="2:2" x14ac:dyDescent="0.25">
      <c r="B686" s="8"/>
    </row>
    <row r="687" spans="2:2" x14ac:dyDescent="0.25">
      <c r="B687" s="8"/>
    </row>
    <row r="688" spans="2:2" x14ac:dyDescent="0.25">
      <c r="B688" s="8"/>
    </row>
    <row r="689" spans="2:2" x14ac:dyDescent="0.25">
      <c r="B689" s="8"/>
    </row>
    <row r="690" spans="2:2" x14ac:dyDescent="0.25">
      <c r="B690" s="8"/>
    </row>
    <row r="691" spans="2:2" x14ac:dyDescent="0.25">
      <c r="B691" s="8"/>
    </row>
    <row r="692" spans="2:2" x14ac:dyDescent="0.25">
      <c r="B692" s="8"/>
    </row>
    <row r="693" spans="2:2" x14ac:dyDescent="0.25">
      <c r="B693" s="8"/>
    </row>
    <row r="694" spans="2:2" x14ac:dyDescent="0.25">
      <c r="B694" s="8"/>
    </row>
    <row r="695" spans="2:2" x14ac:dyDescent="0.25">
      <c r="B695" s="8"/>
    </row>
    <row r="696" spans="2:2" x14ac:dyDescent="0.25">
      <c r="B696" s="8"/>
    </row>
    <row r="697" spans="2:2" x14ac:dyDescent="0.25">
      <c r="B697" s="8"/>
    </row>
    <row r="698" spans="2:2" x14ac:dyDescent="0.25">
      <c r="B698" s="8"/>
    </row>
    <row r="699" spans="2:2" x14ac:dyDescent="0.25">
      <c r="B699" s="8"/>
    </row>
    <row r="700" spans="2:2" x14ac:dyDescent="0.25">
      <c r="B700" s="8"/>
    </row>
    <row r="701" spans="2:2" x14ac:dyDescent="0.25">
      <c r="B701" s="8"/>
    </row>
    <row r="702" spans="2:2" x14ac:dyDescent="0.25">
      <c r="B702" s="8"/>
    </row>
    <row r="703" spans="2:2" x14ac:dyDescent="0.25">
      <c r="B703" s="8"/>
    </row>
    <row r="704" spans="2:2" x14ac:dyDescent="0.25">
      <c r="B704" s="8"/>
    </row>
    <row r="705" spans="2:2" x14ac:dyDescent="0.25">
      <c r="B705" s="8"/>
    </row>
    <row r="706" spans="2:2" x14ac:dyDescent="0.25">
      <c r="B706" s="8"/>
    </row>
    <row r="707" spans="2:2" x14ac:dyDescent="0.25">
      <c r="B707" s="8"/>
    </row>
    <row r="708" spans="2:2" x14ac:dyDescent="0.25">
      <c r="B708" s="8"/>
    </row>
    <row r="709" spans="2:2" x14ac:dyDescent="0.25">
      <c r="B709" s="8"/>
    </row>
    <row r="710" spans="2:2" x14ac:dyDescent="0.25">
      <c r="B710" s="8"/>
    </row>
    <row r="711" spans="2:2" x14ac:dyDescent="0.25">
      <c r="B711" s="8"/>
    </row>
    <row r="712" spans="2:2" x14ac:dyDescent="0.25">
      <c r="B712" s="8"/>
    </row>
    <row r="713" spans="2:2" x14ac:dyDescent="0.25">
      <c r="B713" s="8"/>
    </row>
    <row r="714" spans="2:2" x14ac:dyDescent="0.25">
      <c r="B714" s="8"/>
    </row>
    <row r="715" spans="2:2" x14ac:dyDescent="0.25">
      <c r="B715" s="8"/>
    </row>
    <row r="716" spans="2:2" x14ac:dyDescent="0.25">
      <c r="B716" s="8"/>
    </row>
    <row r="717" spans="2:2" x14ac:dyDescent="0.25">
      <c r="B717" s="8"/>
    </row>
    <row r="718" spans="2:2" x14ac:dyDescent="0.25">
      <c r="B718" s="8"/>
    </row>
    <row r="719" spans="2:2" x14ac:dyDescent="0.25">
      <c r="B719" s="8"/>
    </row>
    <row r="720" spans="2:2" x14ac:dyDescent="0.25">
      <c r="B720" s="8"/>
    </row>
    <row r="721" spans="2:2" x14ac:dyDescent="0.25">
      <c r="B721" s="8"/>
    </row>
    <row r="722" spans="2:2" x14ac:dyDescent="0.25">
      <c r="B722" s="8"/>
    </row>
    <row r="723" spans="2:2" x14ac:dyDescent="0.25">
      <c r="B723" s="8"/>
    </row>
    <row r="724" spans="2:2" x14ac:dyDescent="0.25">
      <c r="B724" s="8"/>
    </row>
    <row r="725" spans="2:2" x14ac:dyDescent="0.25">
      <c r="B725" s="8"/>
    </row>
    <row r="726" spans="2:2" x14ac:dyDescent="0.25">
      <c r="B726" s="8"/>
    </row>
    <row r="727" spans="2:2" x14ac:dyDescent="0.25">
      <c r="B727" s="8"/>
    </row>
    <row r="728" spans="2:2" x14ac:dyDescent="0.25">
      <c r="B728" s="8"/>
    </row>
    <row r="729" spans="2:2" x14ac:dyDescent="0.25">
      <c r="B729" s="8"/>
    </row>
    <row r="730" spans="2:2" x14ac:dyDescent="0.25">
      <c r="B730" s="8"/>
    </row>
    <row r="731" spans="2:2" x14ac:dyDescent="0.25">
      <c r="B731" s="8"/>
    </row>
    <row r="732" spans="2:2" x14ac:dyDescent="0.25">
      <c r="B732" s="8"/>
    </row>
    <row r="733" spans="2:2" x14ac:dyDescent="0.25">
      <c r="B733" s="8"/>
    </row>
    <row r="734" spans="2:2" x14ac:dyDescent="0.25">
      <c r="B734" s="8"/>
    </row>
    <row r="735" spans="2:2" x14ac:dyDescent="0.25">
      <c r="B735" s="8"/>
    </row>
    <row r="736" spans="2:2" x14ac:dyDescent="0.25">
      <c r="B736" s="8"/>
    </row>
    <row r="737" spans="2:2" x14ac:dyDescent="0.25">
      <c r="B737" s="8"/>
    </row>
    <row r="738" spans="2:2" x14ac:dyDescent="0.25">
      <c r="B738" s="8"/>
    </row>
    <row r="739" spans="2:2" x14ac:dyDescent="0.25">
      <c r="B739" s="8"/>
    </row>
    <row r="740" spans="2:2" x14ac:dyDescent="0.25">
      <c r="B740" s="8"/>
    </row>
    <row r="741" spans="2:2" x14ac:dyDescent="0.25">
      <c r="B741" s="8"/>
    </row>
    <row r="742" spans="2:2" x14ac:dyDescent="0.25">
      <c r="B742" s="8"/>
    </row>
    <row r="743" spans="2:2" x14ac:dyDescent="0.25">
      <c r="B743" s="8"/>
    </row>
    <row r="744" spans="2:2" x14ac:dyDescent="0.25">
      <c r="B744" s="8"/>
    </row>
    <row r="745" spans="2:2" x14ac:dyDescent="0.25">
      <c r="B745" s="8"/>
    </row>
    <row r="746" spans="2:2" x14ac:dyDescent="0.25">
      <c r="B746" s="8"/>
    </row>
    <row r="747" spans="2:2" x14ac:dyDescent="0.25">
      <c r="B747" s="8"/>
    </row>
    <row r="748" spans="2:2" x14ac:dyDescent="0.25">
      <c r="B748" s="8"/>
    </row>
    <row r="749" spans="2:2" x14ac:dyDescent="0.25">
      <c r="B749" s="8"/>
    </row>
    <row r="750" spans="2:2" x14ac:dyDescent="0.25">
      <c r="B750" s="8"/>
    </row>
    <row r="751" spans="2:2" x14ac:dyDescent="0.25">
      <c r="B751" s="8"/>
    </row>
    <row r="752" spans="2:2" x14ac:dyDescent="0.25">
      <c r="B752" s="8"/>
    </row>
    <row r="753" spans="2:2" x14ac:dyDescent="0.25">
      <c r="B753" s="8"/>
    </row>
    <row r="754" spans="2:2" x14ac:dyDescent="0.25">
      <c r="B754" s="8"/>
    </row>
    <row r="755" spans="2:2" x14ac:dyDescent="0.25">
      <c r="B755" s="8"/>
    </row>
    <row r="756" spans="2:2" x14ac:dyDescent="0.25">
      <c r="B756" s="8"/>
    </row>
    <row r="757" spans="2:2" x14ac:dyDescent="0.25">
      <c r="B757" s="8"/>
    </row>
    <row r="758" spans="2:2" x14ac:dyDescent="0.25">
      <c r="B758" s="8"/>
    </row>
    <row r="759" spans="2:2" x14ac:dyDescent="0.25">
      <c r="B759" s="8"/>
    </row>
    <row r="760" spans="2:2" x14ac:dyDescent="0.25">
      <c r="B760" s="8"/>
    </row>
    <row r="761" spans="2:2" x14ac:dyDescent="0.25">
      <c r="B761" s="8"/>
    </row>
    <row r="762" spans="2:2" x14ac:dyDescent="0.25">
      <c r="B762" s="8"/>
    </row>
    <row r="763" spans="2:2" x14ac:dyDescent="0.25">
      <c r="B763" s="8"/>
    </row>
    <row r="764" spans="2:2" x14ac:dyDescent="0.25">
      <c r="B764" s="8"/>
    </row>
    <row r="765" spans="2:2" x14ac:dyDescent="0.25">
      <c r="B765" s="8"/>
    </row>
    <row r="766" spans="2:2" x14ac:dyDescent="0.25">
      <c r="B766" s="8"/>
    </row>
    <row r="767" spans="2:2" x14ac:dyDescent="0.25">
      <c r="B767" s="8"/>
    </row>
    <row r="768" spans="2:2" x14ac:dyDescent="0.25">
      <c r="B768" s="8"/>
    </row>
    <row r="769" spans="2:2" x14ac:dyDescent="0.25">
      <c r="B769" s="8"/>
    </row>
    <row r="770" spans="2:2" x14ac:dyDescent="0.25">
      <c r="B770" s="8"/>
    </row>
    <row r="771" spans="2:2" x14ac:dyDescent="0.25">
      <c r="B771" s="8"/>
    </row>
    <row r="772" spans="2:2" x14ac:dyDescent="0.25">
      <c r="B772" s="8"/>
    </row>
    <row r="773" spans="2:2" x14ac:dyDescent="0.25">
      <c r="B773" s="8"/>
    </row>
    <row r="774" spans="2:2" x14ac:dyDescent="0.25">
      <c r="B774" s="8"/>
    </row>
    <row r="775" spans="2:2" x14ac:dyDescent="0.25">
      <c r="B775" s="8"/>
    </row>
    <row r="776" spans="2:2" x14ac:dyDescent="0.25">
      <c r="B776" s="8"/>
    </row>
    <row r="777" spans="2:2" x14ac:dyDescent="0.25">
      <c r="B777" s="8"/>
    </row>
    <row r="778" spans="2:2" x14ac:dyDescent="0.25">
      <c r="B778" s="8"/>
    </row>
    <row r="779" spans="2:2" x14ac:dyDescent="0.25">
      <c r="B779" s="8"/>
    </row>
    <row r="780" spans="2:2" x14ac:dyDescent="0.25">
      <c r="B780" s="8"/>
    </row>
    <row r="781" spans="2:2" x14ac:dyDescent="0.25">
      <c r="B781" s="8"/>
    </row>
    <row r="782" spans="2:2" x14ac:dyDescent="0.25">
      <c r="B782" s="8"/>
    </row>
    <row r="783" spans="2:2" x14ac:dyDescent="0.25">
      <c r="B783" s="8"/>
    </row>
    <row r="784" spans="2:2" x14ac:dyDescent="0.25">
      <c r="B784" s="8"/>
    </row>
    <row r="785" spans="2:2" x14ac:dyDescent="0.25">
      <c r="B785" s="8"/>
    </row>
    <row r="786" spans="2:2" x14ac:dyDescent="0.25">
      <c r="B786" s="8"/>
    </row>
    <row r="787" spans="2:2" x14ac:dyDescent="0.25">
      <c r="B787" s="8"/>
    </row>
    <row r="788" spans="2:2" x14ac:dyDescent="0.25">
      <c r="B788" s="8"/>
    </row>
    <row r="789" spans="2:2" x14ac:dyDescent="0.25">
      <c r="B789" s="8"/>
    </row>
    <row r="790" spans="2:2" x14ac:dyDescent="0.25">
      <c r="B790" s="8"/>
    </row>
    <row r="791" spans="2:2" x14ac:dyDescent="0.25">
      <c r="B791" s="8"/>
    </row>
    <row r="792" spans="2:2" x14ac:dyDescent="0.25">
      <c r="B792" s="8"/>
    </row>
    <row r="793" spans="2:2" x14ac:dyDescent="0.25">
      <c r="B793" s="8"/>
    </row>
    <row r="794" spans="2:2" x14ac:dyDescent="0.25">
      <c r="B794" s="8"/>
    </row>
    <row r="795" spans="2:2" x14ac:dyDescent="0.25">
      <c r="B795" s="8"/>
    </row>
    <row r="796" spans="2:2" x14ac:dyDescent="0.25">
      <c r="B796" s="8"/>
    </row>
    <row r="797" spans="2:2" x14ac:dyDescent="0.25">
      <c r="B797" s="8"/>
    </row>
    <row r="798" spans="2:2" x14ac:dyDescent="0.25">
      <c r="B798" s="8"/>
    </row>
    <row r="799" spans="2:2" x14ac:dyDescent="0.25">
      <c r="B799" s="8"/>
    </row>
    <row r="800" spans="2:2" x14ac:dyDescent="0.25">
      <c r="B800" s="8"/>
    </row>
    <row r="801" spans="2:2" x14ac:dyDescent="0.25">
      <c r="B801" s="8"/>
    </row>
    <row r="802" spans="2:2" x14ac:dyDescent="0.25">
      <c r="B802" s="8"/>
    </row>
    <row r="803" spans="2:2" x14ac:dyDescent="0.25">
      <c r="B803" s="8"/>
    </row>
    <row r="804" spans="2:2" x14ac:dyDescent="0.25">
      <c r="B804" s="8"/>
    </row>
    <row r="805" spans="2:2" x14ac:dyDescent="0.25">
      <c r="B805" s="8"/>
    </row>
    <row r="806" spans="2:2" x14ac:dyDescent="0.25">
      <c r="B806" s="8"/>
    </row>
    <row r="807" spans="2:2" x14ac:dyDescent="0.25">
      <c r="B807" s="8"/>
    </row>
    <row r="808" spans="2:2" x14ac:dyDescent="0.25">
      <c r="B808" s="8"/>
    </row>
    <row r="809" spans="2:2" x14ac:dyDescent="0.25">
      <c r="B809" s="8"/>
    </row>
    <row r="810" spans="2:2" x14ac:dyDescent="0.25">
      <c r="B810" s="8"/>
    </row>
    <row r="811" spans="2:2" x14ac:dyDescent="0.25">
      <c r="B811" s="8"/>
    </row>
    <row r="812" spans="2:2" x14ac:dyDescent="0.25">
      <c r="B812" s="8"/>
    </row>
    <row r="813" spans="2:2" x14ac:dyDescent="0.25">
      <c r="B813" s="8"/>
    </row>
    <row r="814" spans="2:2" x14ac:dyDescent="0.25">
      <c r="B814" s="8"/>
    </row>
    <row r="815" spans="2:2" x14ac:dyDescent="0.25">
      <c r="B815" s="8"/>
    </row>
    <row r="816" spans="2:2" x14ac:dyDescent="0.25">
      <c r="B816" s="8"/>
    </row>
    <row r="817" spans="2:2" x14ac:dyDescent="0.25">
      <c r="B817" s="8"/>
    </row>
    <row r="818" spans="2:2" x14ac:dyDescent="0.25">
      <c r="B818" s="8"/>
    </row>
    <row r="819" spans="2:2" x14ac:dyDescent="0.25">
      <c r="B819" s="8"/>
    </row>
    <row r="820" spans="2:2" x14ac:dyDescent="0.25">
      <c r="B820" s="8"/>
    </row>
    <row r="821" spans="2:2" x14ac:dyDescent="0.25">
      <c r="B821" s="8"/>
    </row>
    <row r="822" spans="2:2" x14ac:dyDescent="0.25">
      <c r="B822" s="8"/>
    </row>
    <row r="823" spans="2:2" x14ac:dyDescent="0.25">
      <c r="B823" s="8"/>
    </row>
    <row r="824" spans="2:2" x14ac:dyDescent="0.25">
      <c r="B824" s="8"/>
    </row>
    <row r="825" spans="2:2" x14ac:dyDescent="0.25">
      <c r="B825" s="8"/>
    </row>
    <row r="826" spans="2:2" x14ac:dyDescent="0.25">
      <c r="B826" s="8"/>
    </row>
    <row r="827" spans="2:2" x14ac:dyDescent="0.25">
      <c r="B827" s="8"/>
    </row>
    <row r="828" spans="2:2" x14ac:dyDescent="0.25">
      <c r="B828" s="8"/>
    </row>
    <row r="829" spans="2:2" x14ac:dyDescent="0.25">
      <c r="B829" s="8"/>
    </row>
    <row r="830" spans="2:2" x14ac:dyDescent="0.25">
      <c r="B830" s="8"/>
    </row>
    <row r="831" spans="2:2" x14ac:dyDescent="0.25">
      <c r="B831" s="8"/>
    </row>
    <row r="832" spans="2:2" x14ac:dyDescent="0.25">
      <c r="B832" s="8"/>
    </row>
    <row r="833" spans="2:2" x14ac:dyDescent="0.25">
      <c r="B833" s="8"/>
    </row>
    <row r="834" spans="2:2" x14ac:dyDescent="0.25">
      <c r="B834" s="8"/>
    </row>
    <row r="835" spans="2:2" x14ac:dyDescent="0.25">
      <c r="B835" s="8"/>
    </row>
    <row r="836" spans="2:2" x14ac:dyDescent="0.25">
      <c r="B836" s="8"/>
    </row>
    <row r="837" spans="2:2" x14ac:dyDescent="0.25">
      <c r="B837" s="8"/>
    </row>
    <row r="838" spans="2:2" x14ac:dyDescent="0.25">
      <c r="B838" s="8"/>
    </row>
    <row r="839" spans="2:2" x14ac:dyDescent="0.25">
      <c r="B839" s="8"/>
    </row>
    <row r="840" spans="2:2" x14ac:dyDescent="0.25">
      <c r="B840" s="8"/>
    </row>
    <row r="841" spans="2:2" x14ac:dyDescent="0.25">
      <c r="B841" s="8"/>
    </row>
    <row r="842" spans="2:2" x14ac:dyDescent="0.25">
      <c r="B842" s="8"/>
    </row>
    <row r="843" spans="2:2" x14ac:dyDescent="0.25">
      <c r="B843" s="8"/>
    </row>
    <row r="844" spans="2:2" x14ac:dyDescent="0.25">
      <c r="B844" s="8"/>
    </row>
    <row r="845" spans="2:2" x14ac:dyDescent="0.25">
      <c r="B845" s="8"/>
    </row>
    <row r="846" spans="2:2" x14ac:dyDescent="0.25">
      <c r="B846" s="8"/>
    </row>
    <row r="847" spans="2:2" x14ac:dyDescent="0.25">
      <c r="B847" s="8"/>
    </row>
    <row r="848" spans="2:2" x14ac:dyDescent="0.25">
      <c r="B848" s="8"/>
    </row>
    <row r="849" spans="2:2" x14ac:dyDescent="0.25">
      <c r="B849" s="8"/>
    </row>
    <row r="850" spans="2:2" x14ac:dyDescent="0.25">
      <c r="B850" s="8"/>
    </row>
    <row r="851" spans="2:2" x14ac:dyDescent="0.25">
      <c r="B851" s="8"/>
    </row>
    <row r="852" spans="2:2" x14ac:dyDescent="0.25">
      <c r="B852" s="8"/>
    </row>
    <row r="853" spans="2:2" x14ac:dyDescent="0.25">
      <c r="B853" s="8"/>
    </row>
    <row r="854" spans="2:2" x14ac:dyDescent="0.25">
      <c r="B854" s="8"/>
    </row>
    <row r="855" spans="2:2" x14ac:dyDescent="0.25">
      <c r="B855" s="8"/>
    </row>
    <row r="856" spans="2:2" x14ac:dyDescent="0.25">
      <c r="B856" s="8"/>
    </row>
    <row r="857" spans="2:2" x14ac:dyDescent="0.25">
      <c r="B857" s="8"/>
    </row>
    <row r="858" spans="2:2" x14ac:dyDescent="0.25">
      <c r="B858" s="8"/>
    </row>
    <row r="859" spans="2:2" x14ac:dyDescent="0.25">
      <c r="B859" s="8"/>
    </row>
    <row r="860" spans="2:2" x14ac:dyDescent="0.25">
      <c r="B860" s="8"/>
    </row>
    <row r="861" spans="2:2" x14ac:dyDescent="0.25">
      <c r="B861" s="8"/>
    </row>
    <row r="862" spans="2:2" x14ac:dyDescent="0.25">
      <c r="B862" s="8"/>
    </row>
    <row r="863" spans="2:2" x14ac:dyDescent="0.25">
      <c r="B863" s="8"/>
    </row>
    <row r="864" spans="2:2" x14ac:dyDescent="0.25">
      <c r="B864" s="8"/>
    </row>
    <row r="865" spans="2:2" x14ac:dyDescent="0.25">
      <c r="B865" s="8"/>
    </row>
    <row r="866" spans="2:2" x14ac:dyDescent="0.25">
      <c r="B866" s="8"/>
    </row>
    <row r="867" spans="2:2" x14ac:dyDescent="0.25">
      <c r="B867" s="8"/>
    </row>
    <row r="868" spans="2:2" x14ac:dyDescent="0.25">
      <c r="B868" s="8"/>
    </row>
    <row r="869" spans="2:2" x14ac:dyDescent="0.25">
      <c r="B869" s="8"/>
    </row>
    <row r="870" spans="2:2" x14ac:dyDescent="0.25">
      <c r="B870" s="8"/>
    </row>
    <row r="871" spans="2:2" x14ac:dyDescent="0.25">
      <c r="B871" s="8"/>
    </row>
    <row r="872" spans="2:2" x14ac:dyDescent="0.25">
      <c r="B872" s="8"/>
    </row>
    <row r="873" spans="2:2" x14ac:dyDescent="0.25">
      <c r="B873" s="8"/>
    </row>
    <row r="874" spans="2:2" x14ac:dyDescent="0.25">
      <c r="B874" s="8"/>
    </row>
    <row r="875" spans="2:2" x14ac:dyDescent="0.25">
      <c r="B875" s="8"/>
    </row>
    <row r="876" spans="2:2" x14ac:dyDescent="0.25">
      <c r="B876" s="8"/>
    </row>
    <row r="877" spans="2:2" x14ac:dyDescent="0.25">
      <c r="B877" s="8"/>
    </row>
    <row r="878" spans="2:2" x14ac:dyDescent="0.25">
      <c r="B878" s="8"/>
    </row>
    <row r="879" spans="2:2" x14ac:dyDescent="0.25">
      <c r="B879" s="8"/>
    </row>
    <row r="880" spans="2:2" x14ac:dyDescent="0.25">
      <c r="B880" s="8"/>
    </row>
    <row r="881" spans="2:2" x14ac:dyDescent="0.25">
      <c r="B881" s="8"/>
    </row>
    <row r="882" spans="2:2" x14ac:dyDescent="0.25">
      <c r="B882" s="8"/>
    </row>
    <row r="883" spans="2:2" x14ac:dyDescent="0.25">
      <c r="B883" s="8"/>
    </row>
    <row r="884" spans="2:2" x14ac:dyDescent="0.25">
      <c r="B884" s="8"/>
    </row>
    <row r="885" spans="2:2" x14ac:dyDescent="0.25">
      <c r="B885" s="8"/>
    </row>
    <row r="886" spans="2:2" x14ac:dyDescent="0.25">
      <c r="B886" s="8"/>
    </row>
    <row r="887" spans="2:2" x14ac:dyDescent="0.25">
      <c r="B887" s="8"/>
    </row>
    <row r="888" spans="2:2" x14ac:dyDescent="0.25">
      <c r="B888" s="8"/>
    </row>
    <row r="889" spans="2:2" x14ac:dyDescent="0.25">
      <c r="B889" s="8"/>
    </row>
    <row r="890" spans="2:2" x14ac:dyDescent="0.25">
      <c r="B890" s="8"/>
    </row>
    <row r="891" spans="2:2" x14ac:dyDescent="0.25">
      <c r="B891" s="8"/>
    </row>
    <row r="892" spans="2:2" x14ac:dyDescent="0.25">
      <c r="B892" s="8"/>
    </row>
    <row r="893" spans="2:2" x14ac:dyDescent="0.25">
      <c r="B893" s="8"/>
    </row>
    <row r="894" spans="2:2" x14ac:dyDescent="0.25">
      <c r="B894" s="8"/>
    </row>
    <row r="895" spans="2:2" x14ac:dyDescent="0.25">
      <c r="B895" s="8"/>
    </row>
    <row r="896" spans="2:2" x14ac:dyDescent="0.25">
      <c r="B896" s="8"/>
    </row>
    <row r="897" spans="2:2" x14ac:dyDescent="0.25">
      <c r="B897" s="8"/>
    </row>
    <row r="898" spans="2:2" x14ac:dyDescent="0.25">
      <c r="B898" s="8"/>
    </row>
    <row r="899" spans="2:2" x14ac:dyDescent="0.25">
      <c r="B899" s="8"/>
    </row>
    <row r="900" spans="2:2" x14ac:dyDescent="0.25">
      <c r="B900" s="8"/>
    </row>
    <row r="901" spans="2:2" x14ac:dyDescent="0.25">
      <c r="B901" s="8"/>
    </row>
    <row r="902" spans="2:2" x14ac:dyDescent="0.25">
      <c r="B902" s="8"/>
    </row>
    <row r="903" spans="2:2" x14ac:dyDescent="0.25">
      <c r="B903" s="8"/>
    </row>
    <row r="904" spans="2:2" x14ac:dyDescent="0.25">
      <c r="B904" s="8"/>
    </row>
    <row r="905" spans="2:2" x14ac:dyDescent="0.25">
      <c r="B905" s="8"/>
    </row>
    <row r="906" spans="2:2" x14ac:dyDescent="0.25">
      <c r="B906" s="8"/>
    </row>
    <row r="907" spans="2:2" x14ac:dyDescent="0.25">
      <c r="B907" s="8"/>
    </row>
    <row r="908" spans="2:2" x14ac:dyDescent="0.25">
      <c r="B908" s="8"/>
    </row>
    <row r="909" spans="2:2" x14ac:dyDescent="0.25">
      <c r="B909" s="8"/>
    </row>
    <row r="910" spans="2:2" x14ac:dyDescent="0.25">
      <c r="B910" s="8"/>
    </row>
    <row r="911" spans="2:2" x14ac:dyDescent="0.25">
      <c r="B911" s="8"/>
    </row>
    <row r="912" spans="2:2" x14ac:dyDescent="0.25">
      <c r="B912" s="8"/>
    </row>
    <row r="913" spans="2:2" x14ac:dyDescent="0.25">
      <c r="B913" s="8"/>
    </row>
    <row r="914" spans="2:2" x14ac:dyDescent="0.25">
      <c r="B914" s="8"/>
    </row>
    <row r="915" spans="2:2" x14ac:dyDescent="0.25">
      <c r="B915" s="8"/>
    </row>
    <row r="916" spans="2:2" x14ac:dyDescent="0.25">
      <c r="B916" s="8"/>
    </row>
    <row r="917" spans="2:2" x14ac:dyDescent="0.25">
      <c r="B917" s="8"/>
    </row>
    <row r="918" spans="2:2" x14ac:dyDescent="0.25">
      <c r="B918" s="8"/>
    </row>
    <row r="919" spans="2:2" x14ac:dyDescent="0.25">
      <c r="B919" s="8"/>
    </row>
    <row r="920" spans="2:2" x14ac:dyDescent="0.25">
      <c r="B920" s="8"/>
    </row>
    <row r="921" spans="2:2" x14ac:dyDescent="0.25">
      <c r="B921" s="8"/>
    </row>
    <row r="922" spans="2:2" x14ac:dyDescent="0.25">
      <c r="B922" s="8"/>
    </row>
    <row r="923" spans="2:2" x14ac:dyDescent="0.25">
      <c r="B923" s="8"/>
    </row>
    <row r="924" spans="2:2" x14ac:dyDescent="0.25">
      <c r="B924" s="8"/>
    </row>
    <row r="925" spans="2:2" x14ac:dyDescent="0.25">
      <c r="B925" s="8"/>
    </row>
    <row r="926" spans="2:2" x14ac:dyDescent="0.25">
      <c r="B926" s="8"/>
    </row>
    <row r="927" spans="2:2" x14ac:dyDescent="0.25">
      <c r="B927" s="8"/>
    </row>
    <row r="928" spans="2:2" x14ac:dyDescent="0.25">
      <c r="B928" s="8"/>
    </row>
    <row r="929" spans="2:2" x14ac:dyDescent="0.25">
      <c r="B929" s="8"/>
    </row>
    <row r="930" spans="2:2" x14ac:dyDescent="0.25">
      <c r="B930" s="8"/>
    </row>
    <row r="931" spans="2:2" x14ac:dyDescent="0.25">
      <c r="B931" s="8"/>
    </row>
    <row r="932" spans="2:2" x14ac:dyDescent="0.25">
      <c r="B932" s="8"/>
    </row>
    <row r="933" spans="2:2" x14ac:dyDescent="0.25">
      <c r="B933" s="8"/>
    </row>
    <row r="934" spans="2:2" x14ac:dyDescent="0.25">
      <c r="B934" s="8"/>
    </row>
    <row r="935" spans="2:2" x14ac:dyDescent="0.25">
      <c r="B935" s="8"/>
    </row>
    <row r="936" spans="2:2" x14ac:dyDescent="0.25">
      <c r="B936" s="8"/>
    </row>
    <row r="937" spans="2:2" x14ac:dyDescent="0.25">
      <c r="B937" s="8"/>
    </row>
    <row r="938" spans="2:2" x14ac:dyDescent="0.25">
      <c r="B938" s="8"/>
    </row>
    <row r="939" spans="2:2" x14ac:dyDescent="0.25">
      <c r="B939" s="8"/>
    </row>
    <row r="940" spans="2:2" x14ac:dyDescent="0.25">
      <c r="B940" s="8"/>
    </row>
    <row r="941" spans="2:2" x14ac:dyDescent="0.25">
      <c r="B941" s="8"/>
    </row>
    <row r="942" spans="2:2" x14ac:dyDescent="0.25">
      <c r="B942" s="8"/>
    </row>
    <row r="943" spans="2:2" x14ac:dyDescent="0.25">
      <c r="B943" s="8"/>
    </row>
    <row r="944" spans="2:2" x14ac:dyDescent="0.25">
      <c r="B944" s="8"/>
    </row>
    <row r="945" spans="2:2" x14ac:dyDescent="0.25">
      <c r="B945" s="8"/>
    </row>
    <row r="946" spans="2:2" x14ac:dyDescent="0.25">
      <c r="B946" s="8"/>
    </row>
    <row r="947" spans="2:2" x14ac:dyDescent="0.25">
      <c r="B947" s="8"/>
    </row>
    <row r="948" spans="2:2" x14ac:dyDescent="0.25">
      <c r="B948" s="8"/>
    </row>
    <row r="949" spans="2:2" x14ac:dyDescent="0.25">
      <c r="B949" s="8"/>
    </row>
    <row r="950" spans="2:2" x14ac:dyDescent="0.25">
      <c r="B950" s="8"/>
    </row>
    <row r="951" spans="2:2" x14ac:dyDescent="0.25">
      <c r="B951" s="8"/>
    </row>
    <row r="952" spans="2:2" x14ac:dyDescent="0.25">
      <c r="B952" s="8"/>
    </row>
    <row r="953" spans="2:2" x14ac:dyDescent="0.25">
      <c r="B953" s="8"/>
    </row>
    <row r="954" spans="2:2" x14ac:dyDescent="0.25">
      <c r="B954" s="8"/>
    </row>
    <row r="955" spans="2:2" x14ac:dyDescent="0.25">
      <c r="B955" s="8"/>
    </row>
    <row r="956" spans="2:2" x14ac:dyDescent="0.25">
      <c r="B956" s="8"/>
    </row>
    <row r="957" spans="2:2" x14ac:dyDescent="0.25">
      <c r="B957" s="8"/>
    </row>
    <row r="958" spans="2:2" x14ac:dyDescent="0.25">
      <c r="B958" s="8"/>
    </row>
    <row r="959" spans="2:2" x14ac:dyDescent="0.25">
      <c r="B959" s="8"/>
    </row>
    <row r="960" spans="2:2" x14ac:dyDescent="0.25">
      <c r="B960" s="8"/>
    </row>
    <row r="961" spans="2:2" x14ac:dyDescent="0.25">
      <c r="B961" s="8"/>
    </row>
    <row r="962" spans="2:2" x14ac:dyDescent="0.25">
      <c r="B962" s="8"/>
    </row>
    <row r="963" spans="2:2" x14ac:dyDescent="0.25">
      <c r="B963" s="8"/>
    </row>
    <row r="964" spans="2:2" x14ac:dyDescent="0.25">
      <c r="B964" s="8"/>
    </row>
    <row r="965" spans="2:2" x14ac:dyDescent="0.25">
      <c r="B965" s="8"/>
    </row>
    <row r="966" spans="2:2" x14ac:dyDescent="0.25">
      <c r="B966" s="8"/>
    </row>
    <row r="967" spans="2:2" x14ac:dyDescent="0.25">
      <c r="B967" s="8"/>
    </row>
    <row r="968" spans="2:2" x14ac:dyDescent="0.25">
      <c r="B968" s="8"/>
    </row>
    <row r="969" spans="2:2" x14ac:dyDescent="0.25">
      <c r="B969" s="8"/>
    </row>
    <row r="970" spans="2:2" x14ac:dyDescent="0.25">
      <c r="B970" s="8"/>
    </row>
    <row r="971" spans="2:2" x14ac:dyDescent="0.25">
      <c r="B971" s="8"/>
    </row>
    <row r="972" spans="2:2" x14ac:dyDescent="0.25">
      <c r="B972" s="8"/>
    </row>
    <row r="973" spans="2:2" x14ac:dyDescent="0.25">
      <c r="B973" s="8"/>
    </row>
    <row r="974" spans="2:2" x14ac:dyDescent="0.25">
      <c r="B974" s="8"/>
    </row>
    <row r="975" spans="2:2" x14ac:dyDescent="0.25">
      <c r="B975" s="8"/>
    </row>
    <row r="976" spans="2:2" x14ac:dyDescent="0.25">
      <c r="B976" s="8"/>
    </row>
    <row r="977" spans="2:2" x14ac:dyDescent="0.25">
      <c r="B977" s="8"/>
    </row>
    <row r="978" spans="2:2" x14ac:dyDescent="0.25">
      <c r="B978" s="8"/>
    </row>
    <row r="979" spans="2:2" x14ac:dyDescent="0.25">
      <c r="B979" s="8"/>
    </row>
    <row r="980" spans="2:2" x14ac:dyDescent="0.25">
      <c r="B980" s="8"/>
    </row>
    <row r="981" spans="2:2" x14ac:dyDescent="0.25">
      <c r="B981" s="8"/>
    </row>
    <row r="982" spans="2:2" x14ac:dyDescent="0.25">
      <c r="B982" s="8"/>
    </row>
    <row r="983" spans="2:2" x14ac:dyDescent="0.25">
      <c r="B983" s="8"/>
    </row>
    <row r="984" spans="2:2" x14ac:dyDescent="0.25">
      <c r="B984" s="8"/>
    </row>
    <row r="985" spans="2:2" x14ac:dyDescent="0.25">
      <c r="B985" s="8"/>
    </row>
    <row r="986" spans="2:2" x14ac:dyDescent="0.25">
      <c r="B986" s="8"/>
    </row>
    <row r="987" spans="2:2" x14ac:dyDescent="0.25">
      <c r="B987" s="8"/>
    </row>
    <row r="988" spans="2:2" x14ac:dyDescent="0.25">
      <c r="B988" s="8"/>
    </row>
    <row r="989" spans="2:2" x14ac:dyDescent="0.25">
      <c r="B989" s="8"/>
    </row>
    <row r="990" spans="2:2" x14ac:dyDescent="0.25">
      <c r="B990" s="8"/>
    </row>
    <row r="991" spans="2:2" x14ac:dyDescent="0.25">
      <c r="B991" s="8"/>
    </row>
    <row r="992" spans="2:2" x14ac:dyDescent="0.25">
      <c r="B992" s="8"/>
    </row>
    <row r="993" spans="2:2" x14ac:dyDescent="0.25">
      <c r="B993" s="8"/>
    </row>
    <row r="994" spans="2:2" x14ac:dyDescent="0.25">
      <c r="B994" s="8"/>
    </row>
    <row r="995" spans="2:2" x14ac:dyDescent="0.25">
      <c r="B995" s="8"/>
    </row>
    <row r="996" spans="2:2" x14ac:dyDescent="0.25">
      <c r="B996" s="8"/>
    </row>
    <row r="997" spans="2:2" x14ac:dyDescent="0.25">
      <c r="B997" s="8"/>
    </row>
    <row r="998" spans="2:2" x14ac:dyDescent="0.25">
      <c r="B998" s="8"/>
    </row>
    <row r="999" spans="2:2" x14ac:dyDescent="0.25">
      <c r="B999" s="8"/>
    </row>
    <row r="1000" spans="2:2" x14ac:dyDescent="0.25">
      <c r="B1000" s="8"/>
    </row>
    <row r="1001" spans="2:2" x14ac:dyDescent="0.25">
      <c r="B1001" s="8"/>
    </row>
    <row r="1002" spans="2:2" x14ac:dyDescent="0.25">
      <c r="B1002" s="8"/>
    </row>
    <row r="1003" spans="2:2" x14ac:dyDescent="0.25">
      <c r="B1003" s="8"/>
    </row>
    <row r="1004" spans="2:2" x14ac:dyDescent="0.25">
      <c r="B1004" s="8"/>
    </row>
    <row r="1005" spans="2:2" x14ac:dyDescent="0.25">
      <c r="B1005" s="8"/>
    </row>
    <row r="1006" spans="2:2" x14ac:dyDescent="0.25">
      <c r="B1006" s="8"/>
    </row>
    <row r="1007" spans="2:2" x14ac:dyDescent="0.25">
      <c r="B1007" s="8"/>
    </row>
    <row r="1008" spans="2:2" x14ac:dyDescent="0.25">
      <c r="B1008" s="8"/>
    </row>
    <row r="1009" spans="2:2" x14ac:dyDescent="0.25">
      <c r="B1009" s="8"/>
    </row>
    <row r="1010" spans="2:2" x14ac:dyDescent="0.25">
      <c r="B1010" s="8"/>
    </row>
    <row r="1011" spans="2:2" x14ac:dyDescent="0.25">
      <c r="B1011" s="8"/>
    </row>
    <row r="1012" spans="2:2" x14ac:dyDescent="0.25">
      <c r="B1012" s="8"/>
    </row>
    <row r="1013" spans="2:2" x14ac:dyDescent="0.25">
      <c r="B1013" s="8"/>
    </row>
    <row r="1014" spans="2:2" x14ac:dyDescent="0.25">
      <c r="B1014" s="8"/>
    </row>
    <row r="1015" spans="2:2" x14ac:dyDescent="0.25">
      <c r="B1015" s="8"/>
    </row>
    <row r="1016" spans="2:2" x14ac:dyDescent="0.25">
      <c r="B1016" s="8"/>
    </row>
    <row r="1017" spans="2:2" x14ac:dyDescent="0.25">
      <c r="B1017" s="8"/>
    </row>
    <row r="1018" spans="2:2" x14ac:dyDescent="0.25">
      <c r="B1018" s="8"/>
    </row>
    <row r="1019" spans="2:2" x14ac:dyDescent="0.25">
      <c r="B1019" s="8"/>
    </row>
    <row r="1020" spans="2:2" x14ac:dyDescent="0.25">
      <c r="B1020" s="8"/>
    </row>
    <row r="1021" spans="2:2" x14ac:dyDescent="0.25">
      <c r="B1021" s="8"/>
    </row>
    <row r="1022" spans="2:2" x14ac:dyDescent="0.25">
      <c r="B1022" s="8"/>
    </row>
  </sheetData>
  <mergeCells count="2">
    <mergeCell ref="G2:K2"/>
    <mergeCell ref="E3:E12"/>
  </mergeCells>
  <conditionalFormatting sqref="B2:C21 B23:C23">
    <cfRule type="expression" dxfId="1" priority="5">
      <formula>_xlfn.ISFORMULA(B2)</formula>
    </cfRule>
  </conditionalFormatting>
  <conditionalFormatting sqref="G4:K12">
    <cfRule type="colorScale" priority="1">
      <colorScale>
        <cfvo type="min"/>
        <cfvo type="max"/>
        <color rgb="FFFCFCFF"/>
        <color rgb="FFF8696B"/>
      </colorScale>
    </cfRule>
  </conditionalFormatting>
  <dataValidations count="2">
    <dataValidation type="decimal" operator="greaterThan" allowBlank="1" showInputMessage="1" showErrorMessage="1" error="Must be positive" sqref="C3:C5 C7:C11" xr:uid="{A2502DBE-2417-490C-8144-C227525F66A5}">
      <formula1>0</formula1>
    </dataValidation>
    <dataValidation type="decimal" operator="greaterThanOrEqual" allowBlank="1" showInputMessage="1" showErrorMessage="1" error="Cannot be negative" sqref="C6" xr:uid="{90704648-08DE-484E-B59E-A5B033F03726}">
      <formula1>0</formula1>
    </dataValidation>
  </dataValidations>
  <hyperlinks>
    <hyperlink ref="B25" r:id="rId1" xr:uid="{5E2297BB-E79C-45E6-9943-54ADFCA2293A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BSM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Shota Modebadze</dc:creator>
  <cp:keywords/>
  <dc:description/>
  <cp:lastModifiedBy>Shota Modebadze</cp:lastModifiedBy>
  <cp:revision/>
  <dcterms:created xsi:type="dcterms:W3CDTF">2024-10-10T05:52:07Z</dcterms:created>
  <dcterms:modified xsi:type="dcterms:W3CDTF">2025-03-21T15:14:21Z</dcterms:modified>
  <cp:category/>
  <cp:contentStatus/>
</cp:coreProperties>
</file>