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870f9c02b3cf52/Desktop/RE Finance Books/"/>
    </mc:Choice>
  </mc:AlternateContent>
  <xr:revisionPtr revIDLastSave="428" documentId="13_ncr:1_{0D47F6FC-E20A-4C90-ACDF-886D7BE27D64}" xr6:coauthVersionLast="47" xr6:coauthVersionMax="47" xr10:uidLastSave="{5C1A978B-2217-45B4-9A8D-BACAA5B7216B}"/>
  <bookViews>
    <workbookView xWindow="-108" yWindow="-108" windowWidth="23256" windowHeight="12456" xr2:uid="{A66A91F7-428C-43E6-B905-3BA03D9D6C03}"/>
  </bookViews>
  <sheets>
    <sheet name="Property Supply-Demand" sheetId="3" r:id="rId1"/>
    <sheet name="Capital Market Conditions" sheetId="4" r:id="rId2"/>
    <sheet name="Both Together" sheetId="5" r:id="rId3"/>
  </sheets>
  <definedNames>
    <definedName name="_xlnm.Print_Area" localSheetId="2">'Both Together'!$A$3:$H$7</definedName>
    <definedName name="_xlnm.Print_Area" localSheetId="1">'Capital Market Conditions'!$A$3:$H$7</definedName>
    <definedName name="_xlnm.Print_Area" localSheetId="0">'Property Supply-Demand'!$A$6:$H$9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4" l="1"/>
  <c r="M7" i="4"/>
  <c r="M9" i="4"/>
  <c r="M10" i="4"/>
  <c r="M11" i="4"/>
  <c r="M12" i="4"/>
  <c r="M13" i="4"/>
  <c r="M14" i="4"/>
  <c r="M15" i="4"/>
  <c r="M6" i="4"/>
  <c r="M5" i="4"/>
  <c r="M11" i="3"/>
  <c r="M9" i="3"/>
  <c r="E13" i="5"/>
  <c r="F13" i="5" s="1"/>
  <c r="G13" i="5" s="1"/>
  <c r="H13" i="5" s="1"/>
  <c r="C15" i="5"/>
  <c r="C16" i="5" s="1"/>
  <c r="C17" i="5" s="1"/>
  <c r="C18" i="5" s="1"/>
  <c r="C19" i="5" s="1"/>
  <c r="C20" i="5" s="1"/>
  <c r="C21" i="5" s="1"/>
  <c r="C22" i="5" s="1"/>
  <c r="C23" i="5" s="1"/>
  <c r="C24" i="5" s="1"/>
  <c r="C8" i="5"/>
  <c r="D6" i="5"/>
  <c r="E5" i="5"/>
  <c r="F5" i="5" s="1"/>
  <c r="C3" i="5" a="1"/>
  <c r="C3" i="5" s="1"/>
  <c r="J6" i="4"/>
  <c r="J7" i="4" s="1"/>
  <c r="J8" i="4" s="1"/>
  <c r="J9" i="4" s="1"/>
  <c r="J10" i="4" s="1"/>
  <c r="J11" i="4" s="1"/>
  <c r="J12" i="4" s="1"/>
  <c r="J13" i="4" s="1"/>
  <c r="J14" i="4" s="1"/>
  <c r="J15" i="4" s="1"/>
  <c r="C21" i="4" a="1"/>
  <c r="C21" i="4" s="1"/>
  <c r="G25" i="4"/>
  <c r="G16" i="4"/>
  <c r="C12" i="4" a="1"/>
  <c r="C12" i="4" s="1"/>
  <c r="D23" i="4"/>
  <c r="D24" i="4" s="1"/>
  <c r="D26" i="4" s="1"/>
  <c r="D14" i="4"/>
  <c r="D15" i="4" s="1"/>
  <c r="D17" i="4" s="1"/>
  <c r="C26" i="4"/>
  <c r="C17" i="4"/>
  <c r="C8" i="4"/>
  <c r="D6" i="4"/>
  <c r="D8" i="4" s="1"/>
  <c r="C3" i="4" a="1"/>
  <c r="C3" i="4" s="1"/>
  <c r="E23" i="3"/>
  <c r="G23" i="3"/>
  <c r="F23" i="3"/>
  <c r="M10" i="3"/>
  <c r="M12" i="3"/>
  <c r="M13" i="3"/>
  <c r="M14" i="3"/>
  <c r="M15" i="3"/>
  <c r="M16" i="3"/>
  <c r="M17" i="3"/>
  <c r="M18" i="3"/>
  <c r="M8" i="3"/>
  <c r="J9" i="3"/>
  <c r="J10" i="3" s="1"/>
  <c r="J11" i="3" s="1"/>
  <c r="J12" i="3" s="1"/>
  <c r="J13" i="3" s="1"/>
  <c r="J14" i="3" s="1"/>
  <c r="J15" i="3" s="1"/>
  <c r="J16" i="3" s="1"/>
  <c r="J17" i="3" s="1"/>
  <c r="J18" i="3" s="1"/>
  <c r="E15" i="3"/>
  <c r="D16" i="3"/>
  <c r="D18" i="3" s="1"/>
  <c r="C26" i="3"/>
  <c r="D24" i="3"/>
  <c r="E24" i="3" s="1"/>
  <c r="E26" i="3" s="1"/>
  <c r="C22" i="3" a="1"/>
  <c r="C22" i="3" s="1"/>
  <c r="C18" i="3"/>
  <c r="F15" i="3"/>
  <c r="C14" i="3" a="1"/>
  <c r="C14" i="3" s="1"/>
  <c r="C10" i="3"/>
  <c r="C6" i="3" a="1"/>
  <c r="C6" i="3" s="1"/>
  <c r="D7" i="3"/>
  <c r="E7" i="3" s="1"/>
  <c r="F7" i="3" s="1"/>
  <c r="G7" i="3" s="1"/>
  <c r="H7" i="3" s="1"/>
  <c r="E6" i="5" l="1"/>
  <c r="E8" i="5" s="1"/>
  <c r="H5" i="5"/>
  <c r="F6" i="5"/>
  <c r="F8" i="5" s="1"/>
  <c r="D8" i="5"/>
  <c r="E14" i="4"/>
  <c r="F14" i="4" s="1"/>
  <c r="G14" i="4" s="1"/>
  <c r="H14" i="4" s="1"/>
  <c r="E23" i="4"/>
  <c r="E5" i="4"/>
  <c r="D26" i="3"/>
  <c r="G15" i="3"/>
  <c r="E16" i="3"/>
  <c r="E18" i="3" s="1"/>
  <c r="D8" i="3"/>
  <c r="D10" i="3" s="1"/>
  <c r="G6" i="5" l="1"/>
  <c r="H6" i="5" s="1"/>
  <c r="G7" i="5" s="1"/>
  <c r="E15" i="4"/>
  <c r="E24" i="4"/>
  <c r="F23" i="4"/>
  <c r="E26" i="4"/>
  <c r="E17" i="4"/>
  <c r="F15" i="4"/>
  <c r="E6" i="4"/>
  <c r="E8" i="4" s="1"/>
  <c r="F5" i="4"/>
  <c r="E8" i="3"/>
  <c r="H15" i="3"/>
  <c r="F16" i="3"/>
  <c r="F18" i="3" s="1"/>
  <c r="H8" i="5" l="1"/>
  <c r="G8" i="5"/>
  <c r="C9" i="5" s="1"/>
  <c r="C13" i="5" s="1"/>
  <c r="F24" i="4"/>
  <c r="F26" i="4" s="1"/>
  <c r="G23" i="4"/>
  <c r="H23" i="4" s="1"/>
  <c r="G24" i="4"/>
  <c r="H24" i="4" s="1"/>
  <c r="H26" i="4" s="1"/>
  <c r="F17" i="4"/>
  <c r="G15" i="4"/>
  <c r="G5" i="4"/>
  <c r="F6" i="4"/>
  <c r="F8" i="4" s="1"/>
  <c r="F8" i="3"/>
  <c r="E10" i="3"/>
  <c r="G16" i="3"/>
  <c r="C10" i="5" l="1"/>
  <c r="G26" i="4"/>
  <c r="G6" i="4"/>
  <c r="H5" i="4"/>
  <c r="H15" i="4"/>
  <c r="G8" i="3"/>
  <c r="F10" i="3"/>
  <c r="H16" i="3"/>
  <c r="G17" i="3" s="1"/>
  <c r="G18" i="3" s="1"/>
  <c r="C19" i="3" s="1"/>
  <c r="K7" i="3" s="1"/>
  <c r="C27" i="4" l="1"/>
  <c r="C28" i="4" s="1"/>
  <c r="H6" i="4"/>
  <c r="H17" i="4"/>
  <c r="G17" i="4"/>
  <c r="C18" i="4" s="1"/>
  <c r="H8" i="3"/>
  <c r="C20" i="3"/>
  <c r="L7" i="3" s="1"/>
  <c r="H18" i="3"/>
  <c r="H8" i="4" l="1"/>
  <c r="G7" i="4"/>
  <c r="G8" i="4" s="1"/>
  <c r="C9" i="4" s="1"/>
  <c r="C19" i="4"/>
  <c r="H10" i="3"/>
  <c r="G9" i="3"/>
  <c r="G10" i="3" s="1"/>
  <c r="C11" i="3" s="1"/>
  <c r="C10" i="4" l="1"/>
  <c r="L4" i="4" s="1"/>
  <c r="K4" i="4"/>
  <c r="C12" i="3"/>
  <c r="F24" i="3" l="1"/>
  <c r="F26" i="3" s="1"/>
  <c r="H23" i="3" l="1"/>
  <c r="G24" i="3"/>
  <c r="H24" i="3" l="1"/>
  <c r="G25" i="3" l="1"/>
  <c r="G26" i="3" s="1"/>
  <c r="C27" i="3" s="1"/>
  <c r="C28" i="3" s="1"/>
  <c r="H2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<sst xmlns="http://schemas.openxmlformats.org/spreadsheetml/2006/main" count="75" uniqueCount="24">
  <si>
    <t>Net Operating Income</t>
  </si>
  <si>
    <t>Years</t>
  </si>
  <si>
    <t>REV</t>
  </si>
  <si>
    <t>PV</t>
  </si>
  <si>
    <t>Cap Rate</t>
  </si>
  <si>
    <t>Basic Assumptions</t>
  </si>
  <si>
    <t>Expected Growth Rate</t>
  </si>
  <si>
    <t>Requested Discount Rate</t>
  </si>
  <si>
    <t>Cash Flow</t>
  </si>
  <si>
    <t>Going-in Cap Rate</t>
  </si>
  <si>
    <t>Base Case - Supply-Demand is at the state of equilibrium</t>
  </si>
  <si>
    <t xml:space="preserve">Unexpected Excess Demand in short-term </t>
  </si>
  <si>
    <t>NOI Growth Rate</t>
  </si>
  <si>
    <t>Value</t>
  </si>
  <si>
    <t>NOI Gr</t>
  </si>
  <si>
    <t>Value %</t>
  </si>
  <si>
    <t>2 Year Shift from Expectations</t>
  </si>
  <si>
    <t xml:space="preserve">Unexpected Excess Supply in short-term </t>
  </si>
  <si>
    <t>Base Case - Requested Dicount Rate = 12%</t>
  </si>
  <si>
    <t>Capital Market Conditions Increase Rate to 13%</t>
  </si>
  <si>
    <t>Capital Market Conditions Decrease Rate to 11%</t>
  </si>
  <si>
    <t>Rate</t>
  </si>
  <si>
    <t>Base Case - Requested Dicount Rate = 12% &amp; Supply-Demand is at the state of equilibrium</t>
  </si>
  <si>
    <t>Requested Dicount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</si>
</sst>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%"/>
    <numFmt numFmtId="165" formatCode="_(&quot;$&quot;* #,##0_);_(&quot;$&quot;* \(#,##0\);_(&quot;$&quot;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  <charset val="204"/>
    </font>
    <font>
      <sz val="10"/>
      <name val="Cambria"/>
      <family val="1"/>
      <charset val="204"/>
    </font>
    <font>
      <sz val="12"/>
      <name val="Cambria"/>
      <family val="1"/>
      <charset val="204"/>
    </font>
    <font>
      <sz val="14"/>
      <name val="Cambria"/>
      <family val="1"/>
      <charset val="204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3" applyFont="1"/>
    <xf numFmtId="0" fontId="3" fillId="0" borderId="1" xfId="3" applyFont="1" applyBorder="1"/>
    <xf numFmtId="0" fontId="3" fillId="0" borderId="6" xfId="3" applyFont="1" applyBorder="1"/>
    <xf numFmtId="165" fontId="3" fillId="0" borderId="4" xfId="1" applyNumberFormat="1" applyFont="1" applyFill="1" applyBorder="1"/>
    <xf numFmtId="0" fontId="3" fillId="0" borderId="4" xfId="3" applyFont="1" applyBorder="1" applyAlignment="1">
      <alignment horizontal="left"/>
    </xf>
    <xf numFmtId="165" fontId="3" fillId="0" borderId="0" xfId="1" applyNumberFormat="1" applyFont="1" applyFill="1" applyBorder="1"/>
    <xf numFmtId="164" fontId="3" fillId="0" borderId="0" xfId="2" applyNumberFormat="1" applyFont="1"/>
    <xf numFmtId="164" fontId="3" fillId="0" borderId="0" xfId="3" applyNumberFormat="1" applyFont="1"/>
    <xf numFmtId="165" fontId="3" fillId="0" borderId="0" xfId="1" applyNumberFormat="1" applyFont="1" applyBorder="1"/>
    <xf numFmtId="9" fontId="3" fillId="0" borderId="8" xfId="4" applyFont="1" applyFill="1" applyBorder="1"/>
    <xf numFmtId="9" fontId="3" fillId="0" borderId="10" xfId="4" applyFont="1" applyFill="1" applyBorder="1" applyAlignment="1">
      <alignment horizontal="center"/>
    </xf>
    <xf numFmtId="164" fontId="3" fillId="4" borderId="2" xfId="3" applyNumberFormat="1" applyFont="1" applyFill="1" applyBorder="1"/>
    <xf numFmtId="164" fontId="3" fillId="4" borderId="7" xfId="3" applyNumberFormat="1" applyFont="1" applyFill="1" applyBorder="1"/>
    <xf numFmtId="0" fontId="3" fillId="2" borderId="0" xfId="3" applyFont="1" applyFill="1" applyAlignment="1">
      <alignment horizontal="center"/>
    </xf>
    <xf numFmtId="0" fontId="3" fillId="0" borderId="4" xfId="3" applyFont="1" applyBorder="1" applyAlignment="1">
      <alignment horizontal="left" vertical="center"/>
    </xf>
    <xf numFmtId="0" fontId="3" fillId="2" borderId="4" xfId="3" applyFont="1" applyFill="1" applyBorder="1" applyAlignment="1">
      <alignment horizontal="center"/>
    </xf>
    <xf numFmtId="0" fontId="3" fillId="0" borderId="0" xfId="3" applyFont="1" applyAlignment="1">
      <alignment horizontal="left"/>
    </xf>
    <xf numFmtId="165" fontId="3" fillId="3" borderId="0" xfId="1" applyNumberFormat="1" applyFont="1" applyFill="1" applyBorder="1"/>
    <xf numFmtId="0" fontId="3" fillId="0" borderId="3" xfId="3" applyFont="1" applyBorder="1"/>
    <xf numFmtId="9" fontId="3" fillId="0" borderId="0" xfId="2" applyFont="1" applyBorder="1" applyAlignment="1">
      <alignment horizontal="right" vertical="center"/>
    </xf>
    <xf numFmtId="9" fontId="3" fillId="4" borderId="0" xfId="2" applyFont="1" applyFill="1" applyBorder="1" applyAlignment="1">
      <alignment horizontal="right" vertical="center"/>
    </xf>
    <xf numFmtId="164" fontId="3" fillId="4" borderId="3" xfId="2" applyNumberFormat="1" applyFont="1" applyFill="1" applyBorder="1" applyAlignment="1">
      <alignment horizontal="right" vertical="center"/>
    </xf>
    <xf numFmtId="9" fontId="3" fillId="0" borderId="0" xfId="3" applyNumberFormat="1" applyFont="1"/>
    <xf numFmtId="164" fontId="3" fillId="0" borderId="3" xfId="3" applyNumberFormat="1" applyFont="1" applyBorder="1"/>
    <xf numFmtId="0" fontId="3" fillId="2" borderId="0" xfId="3" applyFont="1" applyFill="1"/>
    <xf numFmtId="0" fontId="3" fillId="2" borderId="0" xfId="3" applyFont="1" applyFill="1" applyAlignment="1">
      <alignment horizontal="center" vertical="center"/>
    </xf>
    <xf numFmtId="0" fontId="3" fillId="0" borderId="3" xfId="3" applyFont="1" applyBorder="1" applyAlignment="1">
      <alignment horizontal="right" vertical="center"/>
    </xf>
    <xf numFmtId="165" fontId="3" fillId="0" borderId="11" xfId="3" applyNumberFormat="1" applyFont="1" applyBorder="1"/>
    <xf numFmtId="165" fontId="3" fillId="0" borderId="5" xfId="1" applyNumberFormat="1" applyFont="1" applyBorder="1"/>
    <xf numFmtId="0" fontId="3" fillId="2" borderId="5" xfId="3" applyFont="1" applyFill="1" applyBorder="1" applyAlignment="1">
      <alignment horizontal="center" vertical="center"/>
    </xf>
    <xf numFmtId="164" fontId="3" fillId="4" borderId="0" xfId="3" applyNumberFormat="1" applyFont="1" applyFill="1"/>
    <xf numFmtId="0" fontId="3" fillId="0" borderId="12" xfId="3" applyFont="1" applyBorder="1" applyAlignment="1">
      <alignment horizontal="left" vertical="center"/>
    </xf>
    <xf numFmtId="0" fontId="3" fillId="2" borderId="12" xfId="3" applyFont="1" applyFill="1" applyBorder="1" applyAlignment="1">
      <alignment horizontal="center"/>
    </xf>
    <xf numFmtId="0" fontId="3" fillId="0" borderId="9" xfId="3" applyFont="1" applyBorder="1"/>
    <xf numFmtId="164" fontId="3" fillId="0" borderId="9" xfId="2" applyNumberFormat="1" applyFont="1" applyBorder="1"/>
    <xf numFmtId="0" fontId="3" fillId="0" borderId="13" xfId="3" applyFont="1" applyBorder="1"/>
    <xf numFmtId="164" fontId="3" fillId="0" borderId="13" xfId="2" applyNumberFormat="1" applyFont="1" applyBorder="1"/>
    <xf numFmtId="0" fontId="5" fillId="0" borderId="0" xfId="3" applyFont="1" applyAlignment="1">
      <alignment vertical="center"/>
    </xf>
    <xf numFmtId="164" fontId="3" fillId="0" borderId="0" xfId="2" applyNumberFormat="1" applyFont="1" applyFill="1" applyBorder="1" applyAlignment="1">
      <alignment horizontal="right" vertical="center"/>
    </xf>
    <xf numFmtId="164" fontId="3" fillId="0" borderId="0" xfId="2" applyNumberFormat="1" applyFont="1" applyFill="1" applyBorder="1"/>
    <xf numFmtId="9" fontId="5" fillId="0" borderId="0" xfId="2" applyFont="1" applyFill="1" applyBorder="1" applyAlignment="1">
      <alignment vertical="center"/>
    </xf>
    <xf numFmtId="9" fontId="3" fillId="0" borderId="0" xfId="2" applyFont="1" applyFill="1" applyBorder="1"/>
    <xf numFmtId="0" fontId="3" fillId="0" borderId="3" xfId="3" applyFont="1" applyBorder="1" applyAlignment="1">
      <alignment horizontal="center"/>
    </xf>
    <xf numFmtId="0" fontId="5" fillId="0" borderId="0" xfId="3" applyFont="1" applyAlignment="1">
      <alignment horizontal="center" vertical="center"/>
    </xf>
    <xf numFmtId="0" fontId="5" fillId="0" borderId="3" xfId="3" applyFont="1" applyBorder="1" applyAlignment="1">
      <alignment horizontal="center" vertical="center"/>
    </xf>
    <xf numFmtId="0" fontId="4" fillId="0" borderId="0" xfId="3" applyFont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165" fontId="3" fillId="4" borderId="5" xfId="1" applyNumberFormat="1" applyFont="1" applyFill="1" applyBorder="1"/>
    <xf numFmtId="164" fontId="3" fillId="4" borderId="0" xfId="2" applyNumberFormat="1" applyFont="1" applyFill="1"/>
    <xf numFmtId="0" fontId="3" fillId="0" borderId="0" xfId="3" applyFont="1" applyBorder="1"/>
    <xf numFmtId="0" fontId="3" fillId="0" borderId="0" xfId="3" applyFont="1" applyBorder="1" applyAlignment="1">
      <alignment horizontal="right" vertical="center" textRotation="90"/>
    </xf>
    <xf numFmtId="9" fontId="3" fillId="0" borderId="14" xfId="2" applyFont="1" applyFill="1" applyBorder="1" applyAlignment="1"/>
    <xf numFmtId="10" fontId="3" fillId="0" borderId="12" xfId="3" applyNumberFormat="1" applyFont="1" applyBorder="1"/>
    <xf numFmtId="164" fontId="3" fillId="0" borderId="12" xfId="3" applyNumberFormat="1" applyFont="1" applyBorder="1"/>
    <xf numFmtId="164" fontId="3" fillId="0" borderId="15" xfId="3" applyNumberFormat="1" applyFont="1" applyBorder="1"/>
    <xf numFmtId="9" fontId="3" fillId="0" borderId="16" xfId="3" applyNumberFormat="1" applyFont="1" applyBorder="1" applyAlignment="1">
      <alignment horizontal="right" vertical="center"/>
    </xf>
    <xf numFmtId="9" fontId="3" fillId="0" borderId="2" xfId="2" applyFont="1" applyFill="1" applyBorder="1"/>
    <xf numFmtId="164" fontId="3" fillId="0" borderId="16" xfId="3" applyNumberFormat="1" applyFont="1" applyBorder="1"/>
    <xf numFmtId="164" fontId="3" fillId="0" borderId="17" xfId="3" applyNumberFormat="1" applyFont="1" applyBorder="1"/>
    <xf numFmtId="9" fontId="3" fillId="0" borderId="3" xfId="2" applyFont="1" applyFill="1" applyBorder="1"/>
    <xf numFmtId="9" fontId="3" fillId="0" borderId="7" xfId="2" applyFont="1" applyFill="1" applyBorder="1"/>
  </cellXfs>
  <cellStyles count="5">
    <cellStyle name="Currency" xfId="1" builtinId="4"/>
    <cellStyle name="Normal" xfId="0" builtinId="0"/>
    <cellStyle name="Normal 2" xfId="3" xr:uid="{305FE97E-41B7-424A-BAAA-F23A32E865E9}"/>
    <cellStyle name="Percent" xfId="2" builtinId="5"/>
    <cellStyle name="Percent 2" xfId="4" xr:uid="{41449F9A-FBFD-4C77-A120-0B7C550DC8B8}"/>
  </cellStyles>
  <dxfs count="25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Sensitivity</a:t>
            </a:r>
            <a:r>
              <a:rPr lang="ka-GE" baseline="0"/>
              <a:t> </a:t>
            </a:r>
            <a:r>
              <a:rPr lang="en-US" baseline="0"/>
              <a:t>on Supply/Demand Change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'Property Supply-Demand'!$J$8:$J$18</c:f>
              <c:numCache>
                <c:formatCode>0%</c:formatCode>
                <c:ptCount val="11"/>
                <c:pt idx="0">
                  <c:v>-0.05</c:v>
                </c:pt>
                <c:pt idx="1">
                  <c:v>-0.04</c:v>
                </c:pt>
                <c:pt idx="2">
                  <c:v>-0.03</c:v>
                </c:pt>
                <c:pt idx="3">
                  <c:v>-1.9999999999999997E-2</c:v>
                </c:pt>
                <c:pt idx="4">
                  <c:v>-9.9999999999999967E-3</c:v>
                </c:pt>
                <c:pt idx="5">
                  <c:v>0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0.04</c:v>
                </c:pt>
                <c:pt idx="10">
                  <c:v>0.05</c:v>
                </c:pt>
              </c:numCache>
            </c:numRef>
          </c:xVal>
          <c:yVal>
            <c:numRef>
              <c:f>'Property Supply-Demand'!$M$8:$M$18</c:f>
              <c:numCache>
                <c:formatCode>0.0%</c:formatCode>
                <c:ptCount val="11"/>
                <c:pt idx="0">
                  <c:v>-8.5656701377225142E-2</c:v>
                </c:pt>
                <c:pt idx="1">
                  <c:v>-6.8861269734632025E-2</c:v>
                </c:pt>
                <c:pt idx="2">
                  <c:v>-5.1897883775612774E-2</c:v>
                </c:pt>
                <c:pt idx="3">
                  <c:v>-3.4766543500167835E-2</c:v>
                </c:pt>
                <c:pt idx="4">
                  <c:v>-1.7467248908296762E-2</c:v>
                </c:pt>
                <c:pt idx="5">
                  <c:v>0</c:v>
                </c:pt>
                <c:pt idx="6">
                  <c:v>1.7635203224723117E-2</c:v>
                </c:pt>
                <c:pt idx="7">
                  <c:v>3.5438360765871924E-2</c:v>
                </c:pt>
                <c:pt idx="8">
                  <c:v>5.3409472623446419E-2</c:v>
                </c:pt>
                <c:pt idx="9">
                  <c:v>7.154853879744727E-2</c:v>
                </c:pt>
                <c:pt idx="10">
                  <c:v>8.9855559287874032E-2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4B-48C0-931D-DCE5553D6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1288976"/>
        <c:axId val="581291856"/>
      </c:scatterChart>
      <c:valAx>
        <c:axId val="581288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NOI</a:t>
                </a:r>
                <a:r>
                  <a:rPr lang="en-US" baseline="0"/>
                  <a:t> Growth Rate Change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1291856"/>
        <c:crosses val="autoZero"/>
        <c:crossBetween val="midCat"/>
      </c:valAx>
      <c:valAx>
        <c:axId val="581291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Property Value Change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1288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Sensitivity</a:t>
            </a:r>
            <a:r>
              <a:rPr lang="en-US" baseline="0"/>
              <a:t> on Capital Market Condition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'Capital Market Conditions'!$J$5:$J$15</c:f>
              <c:numCache>
                <c:formatCode>0.0%</c:formatCode>
                <c:ptCount val="11"/>
                <c:pt idx="0">
                  <c:v>9.5000000000000001E-2</c:v>
                </c:pt>
                <c:pt idx="1">
                  <c:v>0.1</c:v>
                </c:pt>
                <c:pt idx="2">
                  <c:v>0.10500000000000001</c:v>
                </c:pt>
                <c:pt idx="3">
                  <c:v>0.11000000000000001</c:v>
                </c:pt>
                <c:pt idx="4">
                  <c:v>0.11500000000000002</c:v>
                </c:pt>
                <c:pt idx="5">
                  <c:v>0.12000000000000002</c:v>
                </c:pt>
                <c:pt idx="6">
                  <c:v>0.12500000000000003</c:v>
                </c:pt>
                <c:pt idx="7">
                  <c:v>0.13000000000000003</c:v>
                </c:pt>
                <c:pt idx="8">
                  <c:v>0.13500000000000004</c:v>
                </c:pt>
                <c:pt idx="9">
                  <c:v>0.14000000000000004</c:v>
                </c:pt>
                <c:pt idx="10">
                  <c:v>0.14500000000000005</c:v>
                </c:pt>
              </c:numCache>
            </c:numRef>
          </c:xVal>
          <c:yVal>
            <c:numRef>
              <c:f>'Capital Market Conditions'!$M$5:$M$15</c:f>
              <c:numCache>
                <c:formatCode>0.0%</c:formatCode>
                <c:ptCount val="11"/>
                <c:pt idx="0">
                  <c:v>0.38461538461538525</c:v>
                </c:pt>
                <c:pt idx="1">
                  <c:v>0.28571428571428581</c:v>
                </c:pt>
                <c:pt idx="2">
                  <c:v>0.20000000000000062</c:v>
                </c:pt>
                <c:pt idx="3">
                  <c:v>0.12500000000000022</c:v>
                </c:pt>
                <c:pt idx="4">
                  <c:v>5.8823529411765163E-2</c:v>
                </c:pt>
                <c:pt idx="5">
                  <c:v>0</c:v>
                </c:pt>
                <c:pt idx="6">
                  <c:v>-5.2631578947368252E-2</c:v>
                </c:pt>
                <c:pt idx="7">
                  <c:v>-0.1000000000000002</c:v>
                </c:pt>
                <c:pt idx="8">
                  <c:v>-0.14285714285714246</c:v>
                </c:pt>
                <c:pt idx="9">
                  <c:v>-0.18181818181818188</c:v>
                </c:pt>
                <c:pt idx="10">
                  <c:v>-0.21739130434782594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5DA-4400-8E4B-D69793B2F8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2539999"/>
        <c:axId val="972545759"/>
      </c:scatterChart>
      <c:valAx>
        <c:axId val="972539999"/>
        <c:scaling>
          <c:orientation val="minMax"/>
          <c:min val="8.0000000000000016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Change</a:t>
                </a:r>
                <a:r>
                  <a:rPr lang="en-US" baseline="0"/>
                  <a:t> in Requested Discount Rates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2545759"/>
        <c:crosses val="autoZero"/>
        <c:crossBetween val="midCat"/>
      </c:valAx>
      <c:valAx>
        <c:axId val="97254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Change</a:t>
                </a:r>
                <a:r>
                  <a:rPr lang="en-US" baseline="0"/>
                  <a:t> in Property Value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25399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Property</a:t>
            </a:r>
            <a:r>
              <a:rPr lang="en-US" baseline="0"/>
              <a:t> Market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'Both Together'!$C$14:$C$24</c:f>
              <c:numCache>
                <c:formatCode>0.0%</c:formatCode>
                <c:ptCount val="11"/>
                <c:pt idx="0" formatCode="0%">
                  <c:v>-0.05</c:v>
                </c:pt>
                <c:pt idx="1">
                  <c:v>-0.04</c:v>
                </c:pt>
                <c:pt idx="2">
                  <c:v>-0.03</c:v>
                </c:pt>
                <c:pt idx="3">
                  <c:v>-1.9999999999999997E-2</c:v>
                </c:pt>
                <c:pt idx="4">
                  <c:v>-9.9999999999999967E-3</c:v>
                </c:pt>
                <c:pt idx="5">
                  <c:v>0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0.04</c:v>
                </c:pt>
                <c:pt idx="10">
                  <c:v>0.05</c:v>
                </c:pt>
              </c:numCache>
            </c:numRef>
          </c:xVal>
          <c:yVal>
            <c:numRef>
              <c:f>'Both Together'!$F$14:$F$24</c:f>
              <c:numCache>
                <c:formatCode>0%</c:formatCode>
                <c:ptCount val="11"/>
                <c:pt idx="0">
                  <c:v>-0.18340575835515316</c:v>
                </c:pt>
                <c:pt idx="1">
                  <c:v>-0.16198971211733904</c:v>
                </c:pt>
                <c:pt idx="2">
                  <c:v>-0.14015086837004342</c:v>
                </c:pt>
                <c:pt idx="3">
                  <c:v>-0.11788495643135288</c:v>
                </c:pt>
                <c:pt idx="4">
                  <c:v>-9.5187705619353857E-2</c:v>
                </c:pt>
                <c:pt idx="5">
                  <c:v>-7.2054845252132127E-2</c:v>
                </c:pt>
                <c:pt idx="6">
                  <c:v>-4.8482104647773361E-2</c:v>
                </c:pt>
                <c:pt idx="7">
                  <c:v>-2.4465213124364338E-2</c:v>
                </c:pt>
                <c:pt idx="8">
                  <c:v>1.0000000938426012E-7</c:v>
                </c:pt>
                <c:pt idx="9">
                  <c:v>2.4918105407262026E-2</c:v>
                </c:pt>
                <c:pt idx="10">
                  <c:v>5.0293073779307029E-2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E8-49CF-9F85-2732FBFB0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1966848"/>
        <c:axId val="1931951488"/>
      </c:scatterChart>
      <c:valAx>
        <c:axId val="1931966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1951488"/>
        <c:crosses val="autoZero"/>
        <c:crossBetween val="midCat"/>
      </c:valAx>
      <c:valAx>
        <c:axId val="1931951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1966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Capital</a:t>
            </a:r>
            <a:r>
              <a:rPr lang="en-US" baseline="0"/>
              <a:t> Market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'Both Together'!$D$13:$H$13</c:f>
              <c:numCache>
                <c:formatCode>0.0%</c:formatCode>
                <c:ptCount val="5"/>
                <c:pt idx="0" formatCode="0.00%">
                  <c:v>0.1</c:v>
                </c:pt>
                <c:pt idx="1">
                  <c:v>0.11</c:v>
                </c:pt>
                <c:pt idx="2">
                  <c:v>0.12</c:v>
                </c:pt>
                <c:pt idx="3">
                  <c:v>0.13</c:v>
                </c:pt>
                <c:pt idx="4">
                  <c:v>0.14000000000000001</c:v>
                </c:pt>
              </c:numCache>
            </c:numRef>
          </c:xVal>
          <c:yVal>
            <c:numRef>
              <c:f>'Both Together'!$D$19:$H$19</c:f>
              <c:numCache>
                <c:formatCode>0%</c:formatCode>
                <c:ptCount val="5"/>
                <c:pt idx="0">
                  <c:v>0.18979297075561918</c:v>
                </c:pt>
                <c:pt idx="1">
                  <c:v>4.252473260617351E-2</c:v>
                </c:pt>
                <c:pt idx="2">
                  <c:v>-7.2054845252132127E-2</c:v>
                </c:pt>
                <c:pt idx="3">
                  <c:v>-0.16375103651742784</c:v>
                </c:pt>
                <c:pt idx="4">
                  <c:v>-0.23880361909169701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7D0-4688-A879-1ACB9BF823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1940928"/>
        <c:axId val="1931939968"/>
      </c:scatterChart>
      <c:valAx>
        <c:axId val="1931940928"/>
        <c:scaling>
          <c:orientation val="minMax"/>
          <c:min val="9.0000000000000024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1939968"/>
        <c:crosses val="autoZero"/>
        <c:crossBetween val="midCat"/>
      </c:valAx>
      <c:valAx>
        <c:axId val="1931939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1940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480060</xdr:colOff>
      <xdr:row>18</xdr:row>
      <xdr:rowOff>99060</xdr:rowOff>
    </xdr:from>
    <xdr:to>
      <xdr:col>15</xdr:col>
      <xdr:colOff>83820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3E824BC-B57D-3B85-5206-CAF6E3EEB5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876300</xdr:colOff>
      <xdr:row>15</xdr:row>
      <xdr:rowOff>76200</xdr:rowOff>
    </xdr:from>
    <xdr:to>
      <xdr:col>14</xdr:col>
      <xdr:colOff>259080</xdr:colOff>
      <xdr:row>28</xdr:row>
      <xdr:rowOff>83820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4C63D5-E57E-5B50-0854-E21967F8B0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</xdr:row>
      <xdr:rowOff>118110</xdr:rowOff>
    </xdr:from>
    <xdr:to>
      <xdr:col>14</xdr:col>
      <xdr:colOff>525780</xdr:colOff>
      <xdr:row>12</xdr:row>
      <xdr:rowOff>30480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D2DFF0E-C3B1-BB63-EEA3-35A8FE9A9B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487680</xdr:colOff>
      <xdr:row>12</xdr:row>
      <xdr:rowOff>41910</xdr:rowOff>
    </xdr:from>
    <xdr:to>
      <xdr:col>14</xdr:col>
      <xdr:colOff>518160</xdr:colOff>
      <xdr:row>24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BCF657-4984-20D2-833D-20212B1FD4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5A316-99CC-4D2D-8669-302C954C9D83}">
  <sheetPr>
    <tabColor indexed="44"/>
    <pageSetUpPr fitToPage="1"/>
  </sheetPr>
  <dimension ref="B1:M37"/>
  <sheetViews>
    <sheetView showGridLines="0" tabSelected="1" workbookViewId="0">
      <selection activeCell="I13" sqref="I13"/>
    </sheetView>
  </sheetViews>
  <sheetFormatPr defaultRowHeight="13.2" x14ac:dyDescent="0.25"/>
  <cols>
    <col min="1" max="1" width="8.6640625" style="1" bestFit="1" customWidth="1"/>
    <col min="2" max="2" width="25" style="1" customWidth="1"/>
    <col min="3" max="8" width="13.6640625" style="1" customWidth="1"/>
    <col min="9" max="9" width="12.88671875" style="1" customWidth="1"/>
    <col min="10" max="10" width="10.33203125" style="1" bestFit="1" customWidth="1"/>
    <col min="11" max="11" width="13.44140625" style="1" bestFit="1" customWidth="1"/>
    <col min="12" max="12" width="10.33203125" style="1" bestFit="1" customWidth="1"/>
    <col min="13" max="13" width="10.33203125" style="1" customWidth="1"/>
    <col min="14" max="250" width="8.88671875" style="1"/>
    <col min="251" max="251" width="1.88671875" style="1" customWidth="1"/>
    <col min="252" max="252" width="7" style="1" customWidth="1"/>
    <col min="253" max="253" width="6.88671875" style="1" customWidth="1"/>
    <col min="254" max="254" width="25" style="1" customWidth="1"/>
    <col min="255" max="261" width="13.6640625" style="1" customWidth="1"/>
    <col min="262" max="262" width="6.21875" style="1" bestFit="1" customWidth="1"/>
    <col min="263" max="263" width="8.88671875" style="1"/>
    <col min="264" max="264" width="11.6640625" style="1" bestFit="1" customWidth="1"/>
    <col min="265" max="506" width="8.88671875" style="1"/>
    <col min="507" max="507" width="1.88671875" style="1" customWidth="1"/>
    <col min="508" max="508" width="7" style="1" customWidth="1"/>
    <col min="509" max="509" width="6.88671875" style="1" customWidth="1"/>
    <col min="510" max="510" width="25" style="1" customWidth="1"/>
    <col min="511" max="517" width="13.6640625" style="1" customWidth="1"/>
    <col min="518" max="518" width="6.21875" style="1" bestFit="1" customWidth="1"/>
    <col min="519" max="519" width="8.88671875" style="1"/>
    <col min="520" max="520" width="11.6640625" style="1" bestFit="1" customWidth="1"/>
    <col min="521" max="762" width="8.88671875" style="1"/>
    <col min="763" max="763" width="1.88671875" style="1" customWidth="1"/>
    <col min="764" max="764" width="7" style="1" customWidth="1"/>
    <col min="765" max="765" width="6.88671875" style="1" customWidth="1"/>
    <col min="766" max="766" width="25" style="1" customWidth="1"/>
    <col min="767" max="773" width="13.6640625" style="1" customWidth="1"/>
    <col min="774" max="774" width="6.21875" style="1" bestFit="1" customWidth="1"/>
    <col min="775" max="775" width="8.88671875" style="1"/>
    <col min="776" max="776" width="11.6640625" style="1" bestFit="1" customWidth="1"/>
    <col min="777" max="1018" width="8.88671875" style="1"/>
    <col min="1019" max="1019" width="1.88671875" style="1" customWidth="1"/>
    <col min="1020" max="1020" width="7" style="1" customWidth="1"/>
    <col min="1021" max="1021" width="6.88671875" style="1" customWidth="1"/>
    <col min="1022" max="1022" width="25" style="1" customWidth="1"/>
    <col min="1023" max="1029" width="13.6640625" style="1" customWidth="1"/>
    <col min="1030" max="1030" width="6.21875" style="1" bestFit="1" customWidth="1"/>
    <col min="1031" max="1031" width="8.88671875" style="1"/>
    <col min="1032" max="1032" width="11.6640625" style="1" bestFit="1" customWidth="1"/>
    <col min="1033" max="1274" width="8.88671875" style="1"/>
    <col min="1275" max="1275" width="1.88671875" style="1" customWidth="1"/>
    <col min="1276" max="1276" width="7" style="1" customWidth="1"/>
    <col min="1277" max="1277" width="6.88671875" style="1" customWidth="1"/>
    <col min="1278" max="1278" width="25" style="1" customWidth="1"/>
    <col min="1279" max="1285" width="13.6640625" style="1" customWidth="1"/>
    <col min="1286" max="1286" width="6.21875" style="1" bestFit="1" customWidth="1"/>
    <col min="1287" max="1287" width="8.88671875" style="1"/>
    <col min="1288" max="1288" width="11.6640625" style="1" bestFit="1" customWidth="1"/>
    <col min="1289" max="1530" width="8.88671875" style="1"/>
    <col min="1531" max="1531" width="1.88671875" style="1" customWidth="1"/>
    <col min="1532" max="1532" width="7" style="1" customWidth="1"/>
    <col min="1533" max="1533" width="6.88671875" style="1" customWidth="1"/>
    <col min="1534" max="1534" width="25" style="1" customWidth="1"/>
    <col min="1535" max="1541" width="13.6640625" style="1" customWidth="1"/>
    <col min="1542" max="1542" width="6.21875" style="1" bestFit="1" customWidth="1"/>
    <col min="1543" max="1543" width="8.88671875" style="1"/>
    <col min="1544" max="1544" width="11.6640625" style="1" bestFit="1" customWidth="1"/>
    <col min="1545" max="1786" width="8.88671875" style="1"/>
    <col min="1787" max="1787" width="1.88671875" style="1" customWidth="1"/>
    <col min="1788" max="1788" width="7" style="1" customWidth="1"/>
    <col min="1789" max="1789" width="6.88671875" style="1" customWidth="1"/>
    <col min="1790" max="1790" width="25" style="1" customWidth="1"/>
    <col min="1791" max="1797" width="13.6640625" style="1" customWidth="1"/>
    <col min="1798" max="1798" width="6.21875" style="1" bestFit="1" customWidth="1"/>
    <col min="1799" max="1799" width="8.88671875" style="1"/>
    <col min="1800" max="1800" width="11.6640625" style="1" bestFit="1" customWidth="1"/>
    <col min="1801" max="1993" width="8.88671875" style="1"/>
    <col min="1994" max="1994" width="2.33203125" style="1" customWidth="1"/>
    <col min="1995" max="1995" width="8.88671875" style="1"/>
    <col min="1996" max="1996" width="2.33203125" style="1" customWidth="1"/>
    <col min="1997" max="2042" width="8.88671875" style="1"/>
    <col min="2043" max="2043" width="1.88671875" style="1" customWidth="1"/>
    <col min="2044" max="2044" width="7" style="1" customWidth="1"/>
    <col min="2045" max="2045" width="6.88671875" style="1" customWidth="1"/>
    <col min="2046" max="2046" width="25" style="1" customWidth="1"/>
    <col min="2047" max="2053" width="13.6640625" style="1" customWidth="1"/>
    <col min="2054" max="2054" width="6.21875" style="1" bestFit="1" customWidth="1"/>
    <col min="2055" max="2055" width="8.88671875" style="1"/>
    <col min="2056" max="2056" width="11.6640625" style="1" bestFit="1" customWidth="1"/>
    <col min="2057" max="2298" width="8.88671875" style="1"/>
    <col min="2299" max="2299" width="1.88671875" style="1" customWidth="1"/>
    <col min="2300" max="2300" width="7" style="1" customWidth="1"/>
    <col min="2301" max="2301" width="6.88671875" style="1" customWidth="1"/>
    <col min="2302" max="2302" width="25" style="1" customWidth="1"/>
    <col min="2303" max="2309" width="13.6640625" style="1" customWidth="1"/>
    <col min="2310" max="2310" width="6.21875" style="1" bestFit="1" customWidth="1"/>
    <col min="2311" max="2311" width="8.88671875" style="1"/>
    <col min="2312" max="2312" width="11.6640625" style="1" bestFit="1" customWidth="1"/>
    <col min="2313" max="2554" width="8.88671875" style="1"/>
    <col min="2555" max="2555" width="1.88671875" style="1" customWidth="1"/>
    <col min="2556" max="2556" width="7" style="1" customWidth="1"/>
    <col min="2557" max="2557" width="6.88671875" style="1" customWidth="1"/>
    <col min="2558" max="2558" width="25" style="1" customWidth="1"/>
    <col min="2559" max="2565" width="13.6640625" style="1" customWidth="1"/>
    <col min="2566" max="2566" width="6.21875" style="1" bestFit="1" customWidth="1"/>
    <col min="2567" max="2567" width="8.88671875" style="1"/>
    <col min="2568" max="2568" width="11.6640625" style="1" bestFit="1" customWidth="1"/>
    <col min="2569" max="2810" width="8.88671875" style="1"/>
    <col min="2811" max="2811" width="1.88671875" style="1" customWidth="1"/>
    <col min="2812" max="2812" width="7" style="1" customWidth="1"/>
    <col min="2813" max="2813" width="6.88671875" style="1" customWidth="1"/>
    <col min="2814" max="2814" width="25" style="1" customWidth="1"/>
    <col min="2815" max="2821" width="13.6640625" style="1" customWidth="1"/>
    <col min="2822" max="2822" width="6.21875" style="1" bestFit="1" customWidth="1"/>
    <col min="2823" max="2823" width="8.88671875" style="1"/>
    <col min="2824" max="2824" width="11.6640625" style="1" bestFit="1" customWidth="1"/>
    <col min="2825" max="3066" width="8.88671875" style="1"/>
    <col min="3067" max="3067" width="1.88671875" style="1" customWidth="1"/>
    <col min="3068" max="3068" width="7" style="1" customWidth="1"/>
    <col min="3069" max="3069" width="6.88671875" style="1" customWidth="1"/>
    <col min="3070" max="3070" width="25" style="1" customWidth="1"/>
    <col min="3071" max="3077" width="13.6640625" style="1" customWidth="1"/>
    <col min="3078" max="3078" width="6.21875" style="1" bestFit="1" customWidth="1"/>
    <col min="3079" max="3079" width="8.88671875" style="1"/>
    <col min="3080" max="3080" width="11.6640625" style="1" bestFit="1" customWidth="1"/>
    <col min="3081" max="3322" width="8.88671875" style="1"/>
    <col min="3323" max="3323" width="1.88671875" style="1" customWidth="1"/>
    <col min="3324" max="3324" width="7" style="1" customWidth="1"/>
    <col min="3325" max="3325" width="6.88671875" style="1" customWidth="1"/>
    <col min="3326" max="3326" width="25" style="1" customWidth="1"/>
    <col min="3327" max="3333" width="13.6640625" style="1" customWidth="1"/>
    <col min="3334" max="3334" width="6.21875" style="1" bestFit="1" customWidth="1"/>
    <col min="3335" max="3335" width="8.88671875" style="1"/>
    <col min="3336" max="3336" width="11.6640625" style="1" bestFit="1" customWidth="1"/>
    <col min="3337" max="3578" width="8.88671875" style="1"/>
    <col min="3579" max="3579" width="1.88671875" style="1" customWidth="1"/>
    <col min="3580" max="3580" width="7" style="1" customWidth="1"/>
    <col min="3581" max="3581" width="6.88671875" style="1" customWidth="1"/>
    <col min="3582" max="3582" width="25" style="1" customWidth="1"/>
    <col min="3583" max="3589" width="13.6640625" style="1" customWidth="1"/>
    <col min="3590" max="3590" width="6.21875" style="1" bestFit="1" customWidth="1"/>
    <col min="3591" max="3591" width="8.88671875" style="1"/>
    <col min="3592" max="3592" width="11.6640625" style="1" bestFit="1" customWidth="1"/>
    <col min="3593" max="3834" width="8.88671875" style="1"/>
    <col min="3835" max="3835" width="1.88671875" style="1" customWidth="1"/>
    <col min="3836" max="3836" width="7" style="1" customWidth="1"/>
    <col min="3837" max="3837" width="6.88671875" style="1" customWidth="1"/>
    <col min="3838" max="3838" width="25" style="1" customWidth="1"/>
    <col min="3839" max="3845" width="13.6640625" style="1" customWidth="1"/>
    <col min="3846" max="3846" width="6.21875" style="1" bestFit="1" customWidth="1"/>
    <col min="3847" max="3847" width="8.88671875" style="1"/>
    <col min="3848" max="3848" width="11.6640625" style="1" bestFit="1" customWidth="1"/>
    <col min="3849" max="4090" width="8.88671875" style="1"/>
    <col min="4091" max="4091" width="1.88671875" style="1" customWidth="1"/>
    <col min="4092" max="4092" width="7" style="1" customWidth="1"/>
    <col min="4093" max="4093" width="6.88671875" style="1" customWidth="1"/>
    <col min="4094" max="4094" width="25" style="1" customWidth="1"/>
    <col min="4095" max="4101" width="13.6640625" style="1" customWidth="1"/>
    <col min="4102" max="4102" width="6.21875" style="1" bestFit="1" customWidth="1"/>
    <col min="4103" max="4103" width="8.88671875" style="1"/>
    <col min="4104" max="4104" width="11.6640625" style="1" bestFit="1" customWidth="1"/>
    <col min="4105" max="4346" width="8.88671875" style="1"/>
    <col min="4347" max="4347" width="1.88671875" style="1" customWidth="1"/>
    <col min="4348" max="4348" width="7" style="1" customWidth="1"/>
    <col min="4349" max="4349" width="6.88671875" style="1" customWidth="1"/>
    <col min="4350" max="4350" width="25" style="1" customWidth="1"/>
    <col min="4351" max="4357" width="13.6640625" style="1" customWidth="1"/>
    <col min="4358" max="4358" width="6.21875" style="1" bestFit="1" customWidth="1"/>
    <col min="4359" max="4359" width="8.88671875" style="1"/>
    <col min="4360" max="4360" width="11.6640625" style="1" bestFit="1" customWidth="1"/>
    <col min="4361" max="4602" width="8.88671875" style="1"/>
    <col min="4603" max="4603" width="1.88671875" style="1" customWidth="1"/>
    <col min="4604" max="4604" width="7" style="1" customWidth="1"/>
    <col min="4605" max="4605" width="6.88671875" style="1" customWidth="1"/>
    <col min="4606" max="4606" width="25" style="1" customWidth="1"/>
    <col min="4607" max="4613" width="13.6640625" style="1" customWidth="1"/>
    <col min="4614" max="4614" width="6.21875" style="1" bestFit="1" customWidth="1"/>
    <col min="4615" max="4615" width="8.88671875" style="1"/>
    <col min="4616" max="4616" width="11.6640625" style="1" bestFit="1" customWidth="1"/>
    <col min="4617" max="4858" width="8.88671875" style="1"/>
    <col min="4859" max="4859" width="1.88671875" style="1" customWidth="1"/>
    <col min="4860" max="4860" width="7" style="1" customWidth="1"/>
    <col min="4861" max="4861" width="6.88671875" style="1" customWidth="1"/>
    <col min="4862" max="4862" width="25" style="1" customWidth="1"/>
    <col min="4863" max="4869" width="13.6640625" style="1" customWidth="1"/>
    <col min="4870" max="4870" width="6.21875" style="1" bestFit="1" customWidth="1"/>
    <col min="4871" max="4871" width="8.88671875" style="1"/>
    <col min="4872" max="4872" width="11.6640625" style="1" bestFit="1" customWidth="1"/>
    <col min="4873" max="5114" width="8.88671875" style="1"/>
    <col min="5115" max="5115" width="1.88671875" style="1" customWidth="1"/>
    <col min="5116" max="5116" width="7" style="1" customWidth="1"/>
    <col min="5117" max="5117" width="6.88671875" style="1" customWidth="1"/>
    <col min="5118" max="5118" width="25" style="1" customWidth="1"/>
    <col min="5119" max="5125" width="13.6640625" style="1" customWidth="1"/>
    <col min="5126" max="5126" width="6.21875" style="1" bestFit="1" customWidth="1"/>
    <col min="5127" max="5127" width="8.88671875" style="1"/>
    <col min="5128" max="5128" width="11.6640625" style="1" bestFit="1" customWidth="1"/>
    <col min="5129" max="5370" width="8.88671875" style="1"/>
    <col min="5371" max="5371" width="1.88671875" style="1" customWidth="1"/>
    <col min="5372" max="5372" width="7" style="1" customWidth="1"/>
    <col min="5373" max="5373" width="6.88671875" style="1" customWidth="1"/>
    <col min="5374" max="5374" width="25" style="1" customWidth="1"/>
    <col min="5375" max="5381" width="13.6640625" style="1" customWidth="1"/>
    <col min="5382" max="5382" width="6.21875" style="1" bestFit="1" customWidth="1"/>
    <col min="5383" max="5383" width="8.88671875" style="1"/>
    <col min="5384" max="5384" width="11.6640625" style="1" bestFit="1" customWidth="1"/>
    <col min="5385" max="5626" width="8.88671875" style="1"/>
    <col min="5627" max="5627" width="1.88671875" style="1" customWidth="1"/>
    <col min="5628" max="5628" width="7" style="1" customWidth="1"/>
    <col min="5629" max="5629" width="6.88671875" style="1" customWidth="1"/>
    <col min="5630" max="5630" width="25" style="1" customWidth="1"/>
    <col min="5631" max="5637" width="13.6640625" style="1" customWidth="1"/>
    <col min="5638" max="5638" width="6.21875" style="1" bestFit="1" customWidth="1"/>
    <col min="5639" max="5639" width="8.88671875" style="1"/>
    <col min="5640" max="5640" width="11.6640625" style="1" bestFit="1" customWidth="1"/>
    <col min="5641" max="5882" width="8.88671875" style="1"/>
    <col min="5883" max="5883" width="1.88671875" style="1" customWidth="1"/>
    <col min="5884" max="5884" width="7" style="1" customWidth="1"/>
    <col min="5885" max="5885" width="6.88671875" style="1" customWidth="1"/>
    <col min="5886" max="5886" width="25" style="1" customWidth="1"/>
    <col min="5887" max="5893" width="13.6640625" style="1" customWidth="1"/>
    <col min="5894" max="5894" width="6.21875" style="1" bestFit="1" customWidth="1"/>
    <col min="5895" max="5895" width="8.88671875" style="1"/>
    <col min="5896" max="5896" width="11.6640625" style="1" bestFit="1" customWidth="1"/>
    <col min="5897" max="6138" width="8.88671875" style="1"/>
    <col min="6139" max="6139" width="1.88671875" style="1" customWidth="1"/>
    <col min="6140" max="6140" width="7" style="1" customWidth="1"/>
    <col min="6141" max="6141" width="6.88671875" style="1" customWidth="1"/>
    <col min="6142" max="6142" width="25" style="1" customWidth="1"/>
    <col min="6143" max="6149" width="13.6640625" style="1" customWidth="1"/>
    <col min="6150" max="6150" width="6.21875" style="1" bestFit="1" customWidth="1"/>
    <col min="6151" max="6151" width="8.88671875" style="1"/>
    <col min="6152" max="6152" width="11.6640625" style="1" bestFit="1" customWidth="1"/>
    <col min="6153" max="6394" width="8.88671875" style="1"/>
    <col min="6395" max="6395" width="1.88671875" style="1" customWidth="1"/>
    <col min="6396" max="6396" width="7" style="1" customWidth="1"/>
    <col min="6397" max="6397" width="6.88671875" style="1" customWidth="1"/>
    <col min="6398" max="6398" width="25" style="1" customWidth="1"/>
    <col min="6399" max="6405" width="13.6640625" style="1" customWidth="1"/>
    <col min="6406" max="6406" width="6.21875" style="1" bestFit="1" customWidth="1"/>
    <col min="6407" max="6407" width="8.88671875" style="1"/>
    <col min="6408" max="6408" width="11.6640625" style="1" bestFit="1" customWidth="1"/>
    <col min="6409" max="6650" width="8.88671875" style="1"/>
    <col min="6651" max="6651" width="1.88671875" style="1" customWidth="1"/>
    <col min="6652" max="6652" width="7" style="1" customWidth="1"/>
    <col min="6653" max="6653" width="6.88671875" style="1" customWidth="1"/>
    <col min="6654" max="6654" width="25" style="1" customWidth="1"/>
    <col min="6655" max="6661" width="13.6640625" style="1" customWidth="1"/>
    <col min="6662" max="6662" width="6.21875" style="1" bestFit="1" customWidth="1"/>
    <col min="6663" max="6663" width="8.88671875" style="1"/>
    <col min="6664" max="6664" width="11.6640625" style="1" bestFit="1" customWidth="1"/>
    <col min="6665" max="6906" width="8.88671875" style="1"/>
    <col min="6907" max="6907" width="1.88671875" style="1" customWidth="1"/>
    <col min="6908" max="6908" width="7" style="1" customWidth="1"/>
    <col min="6909" max="6909" width="6.88671875" style="1" customWidth="1"/>
    <col min="6910" max="6910" width="25" style="1" customWidth="1"/>
    <col min="6911" max="6917" width="13.6640625" style="1" customWidth="1"/>
    <col min="6918" max="6918" width="6.21875" style="1" bestFit="1" customWidth="1"/>
    <col min="6919" max="6919" width="8.88671875" style="1"/>
    <col min="6920" max="6920" width="11.6640625" style="1" bestFit="1" customWidth="1"/>
    <col min="6921" max="7162" width="8.88671875" style="1"/>
    <col min="7163" max="7163" width="1.88671875" style="1" customWidth="1"/>
    <col min="7164" max="7164" width="7" style="1" customWidth="1"/>
    <col min="7165" max="7165" width="6.88671875" style="1" customWidth="1"/>
    <col min="7166" max="7166" width="25" style="1" customWidth="1"/>
    <col min="7167" max="7173" width="13.6640625" style="1" customWidth="1"/>
    <col min="7174" max="7174" width="6.21875" style="1" bestFit="1" customWidth="1"/>
    <col min="7175" max="7175" width="8.88671875" style="1"/>
    <col min="7176" max="7176" width="11.6640625" style="1" bestFit="1" customWidth="1"/>
    <col min="7177" max="7418" width="8.88671875" style="1"/>
    <col min="7419" max="7419" width="1.88671875" style="1" customWidth="1"/>
    <col min="7420" max="7420" width="7" style="1" customWidth="1"/>
    <col min="7421" max="7421" width="6.88671875" style="1" customWidth="1"/>
    <col min="7422" max="7422" width="25" style="1" customWidth="1"/>
    <col min="7423" max="7429" width="13.6640625" style="1" customWidth="1"/>
    <col min="7430" max="7430" width="6.21875" style="1" bestFit="1" customWidth="1"/>
    <col min="7431" max="7431" width="8.88671875" style="1"/>
    <col min="7432" max="7432" width="11.6640625" style="1" bestFit="1" customWidth="1"/>
    <col min="7433" max="7674" width="8.88671875" style="1"/>
    <col min="7675" max="7675" width="1.88671875" style="1" customWidth="1"/>
    <col min="7676" max="7676" width="7" style="1" customWidth="1"/>
    <col min="7677" max="7677" width="6.88671875" style="1" customWidth="1"/>
    <col min="7678" max="7678" width="25" style="1" customWidth="1"/>
    <col min="7679" max="7685" width="13.6640625" style="1" customWidth="1"/>
    <col min="7686" max="7686" width="6.21875" style="1" bestFit="1" customWidth="1"/>
    <col min="7687" max="7687" width="8.88671875" style="1"/>
    <col min="7688" max="7688" width="11.6640625" style="1" bestFit="1" customWidth="1"/>
    <col min="7689" max="7930" width="8.88671875" style="1"/>
    <col min="7931" max="7931" width="1.88671875" style="1" customWidth="1"/>
    <col min="7932" max="7932" width="7" style="1" customWidth="1"/>
    <col min="7933" max="7933" width="6.88671875" style="1" customWidth="1"/>
    <col min="7934" max="7934" width="25" style="1" customWidth="1"/>
    <col min="7935" max="7941" width="13.6640625" style="1" customWidth="1"/>
    <col min="7942" max="7942" width="6.21875" style="1" bestFit="1" customWidth="1"/>
    <col min="7943" max="7943" width="8.88671875" style="1"/>
    <col min="7944" max="7944" width="11.6640625" style="1" bestFit="1" customWidth="1"/>
    <col min="7945" max="8186" width="8.88671875" style="1"/>
    <col min="8187" max="8187" width="1.88671875" style="1" customWidth="1"/>
    <col min="8188" max="8188" width="7" style="1" customWidth="1"/>
    <col min="8189" max="8189" width="6.88671875" style="1" customWidth="1"/>
    <col min="8190" max="8190" width="25" style="1" customWidth="1"/>
    <col min="8191" max="8197" width="13.6640625" style="1" customWidth="1"/>
    <col min="8198" max="8198" width="6.21875" style="1" bestFit="1" customWidth="1"/>
    <col min="8199" max="8199" width="8.88671875" style="1"/>
    <col min="8200" max="8200" width="11.6640625" style="1" bestFit="1" customWidth="1"/>
    <col min="8201" max="8442" width="8.88671875" style="1"/>
    <col min="8443" max="8443" width="1.88671875" style="1" customWidth="1"/>
    <col min="8444" max="8444" width="7" style="1" customWidth="1"/>
    <col min="8445" max="8445" width="6.88671875" style="1" customWidth="1"/>
    <col min="8446" max="8446" width="25" style="1" customWidth="1"/>
    <col min="8447" max="8453" width="13.6640625" style="1" customWidth="1"/>
    <col min="8454" max="8454" width="6.21875" style="1" bestFit="1" customWidth="1"/>
    <col min="8455" max="8455" width="8.88671875" style="1"/>
    <col min="8456" max="8456" width="11.6640625" style="1" bestFit="1" customWidth="1"/>
    <col min="8457" max="8698" width="8.88671875" style="1"/>
    <col min="8699" max="8699" width="1.88671875" style="1" customWidth="1"/>
    <col min="8700" max="8700" width="7" style="1" customWidth="1"/>
    <col min="8701" max="8701" width="6.88671875" style="1" customWidth="1"/>
    <col min="8702" max="8702" width="25" style="1" customWidth="1"/>
    <col min="8703" max="8709" width="13.6640625" style="1" customWidth="1"/>
    <col min="8710" max="8710" width="6.21875" style="1" bestFit="1" customWidth="1"/>
    <col min="8711" max="8711" width="8.88671875" style="1"/>
    <col min="8712" max="8712" width="11.6640625" style="1" bestFit="1" customWidth="1"/>
    <col min="8713" max="8954" width="8.88671875" style="1"/>
    <col min="8955" max="8955" width="1.88671875" style="1" customWidth="1"/>
    <col min="8956" max="8956" width="7" style="1" customWidth="1"/>
    <col min="8957" max="8957" width="6.88671875" style="1" customWidth="1"/>
    <col min="8958" max="8958" width="25" style="1" customWidth="1"/>
    <col min="8959" max="8965" width="13.6640625" style="1" customWidth="1"/>
    <col min="8966" max="8966" width="6.21875" style="1" bestFit="1" customWidth="1"/>
    <col min="8967" max="8967" width="8.88671875" style="1"/>
    <col min="8968" max="8968" width="11.6640625" style="1" bestFit="1" customWidth="1"/>
    <col min="8969" max="9210" width="8.88671875" style="1"/>
    <col min="9211" max="9211" width="1.88671875" style="1" customWidth="1"/>
    <col min="9212" max="9212" width="7" style="1" customWidth="1"/>
    <col min="9213" max="9213" width="6.88671875" style="1" customWidth="1"/>
    <col min="9214" max="9214" width="25" style="1" customWidth="1"/>
    <col min="9215" max="9221" width="13.6640625" style="1" customWidth="1"/>
    <col min="9222" max="9222" width="6.21875" style="1" bestFit="1" customWidth="1"/>
    <col min="9223" max="9223" width="8.88671875" style="1"/>
    <col min="9224" max="9224" width="11.6640625" style="1" bestFit="1" customWidth="1"/>
    <col min="9225" max="9466" width="8.88671875" style="1"/>
    <col min="9467" max="9467" width="1.88671875" style="1" customWidth="1"/>
    <col min="9468" max="9468" width="7" style="1" customWidth="1"/>
    <col min="9469" max="9469" width="6.88671875" style="1" customWidth="1"/>
    <col min="9470" max="9470" width="25" style="1" customWidth="1"/>
    <col min="9471" max="9477" width="13.6640625" style="1" customWidth="1"/>
    <col min="9478" max="9478" width="6.21875" style="1" bestFit="1" customWidth="1"/>
    <col min="9479" max="9479" width="8.88671875" style="1"/>
    <col min="9480" max="9480" width="11.6640625" style="1" bestFit="1" customWidth="1"/>
    <col min="9481" max="9722" width="8.88671875" style="1"/>
    <col min="9723" max="9723" width="1.88671875" style="1" customWidth="1"/>
    <col min="9724" max="9724" width="7" style="1" customWidth="1"/>
    <col min="9725" max="9725" width="6.88671875" style="1" customWidth="1"/>
    <col min="9726" max="9726" width="25" style="1" customWidth="1"/>
    <col min="9727" max="9733" width="13.6640625" style="1" customWidth="1"/>
    <col min="9734" max="9734" width="6.21875" style="1" bestFit="1" customWidth="1"/>
    <col min="9735" max="9735" width="8.88671875" style="1"/>
    <col min="9736" max="9736" width="11.6640625" style="1" bestFit="1" customWidth="1"/>
    <col min="9737" max="9978" width="8.88671875" style="1"/>
    <col min="9979" max="9979" width="1.88671875" style="1" customWidth="1"/>
    <col min="9980" max="9980" width="7" style="1" customWidth="1"/>
    <col min="9981" max="9981" width="6.88671875" style="1" customWidth="1"/>
    <col min="9982" max="9982" width="25" style="1" customWidth="1"/>
    <col min="9983" max="9989" width="13.6640625" style="1" customWidth="1"/>
    <col min="9990" max="9990" width="6.21875" style="1" bestFit="1" customWidth="1"/>
    <col min="9991" max="9991" width="8.88671875" style="1"/>
    <col min="9992" max="9992" width="11.6640625" style="1" bestFit="1" customWidth="1"/>
    <col min="9993" max="10234" width="8.88671875" style="1"/>
    <col min="10235" max="10235" width="1.88671875" style="1" customWidth="1"/>
    <col min="10236" max="10236" width="7" style="1" customWidth="1"/>
    <col min="10237" max="10237" width="6.88671875" style="1" customWidth="1"/>
    <col min="10238" max="10238" width="25" style="1" customWidth="1"/>
    <col min="10239" max="10245" width="13.6640625" style="1" customWidth="1"/>
    <col min="10246" max="10246" width="6.21875" style="1" bestFit="1" customWidth="1"/>
    <col min="10247" max="10247" width="8.88671875" style="1"/>
    <col min="10248" max="10248" width="11.6640625" style="1" bestFit="1" customWidth="1"/>
    <col min="10249" max="10490" width="8.88671875" style="1"/>
    <col min="10491" max="10491" width="1.88671875" style="1" customWidth="1"/>
    <col min="10492" max="10492" width="7" style="1" customWidth="1"/>
    <col min="10493" max="10493" width="6.88671875" style="1" customWidth="1"/>
    <col min="10494" max="10494" width="25" style="1" customWidth="1"/>
    <col min="10495" max="10501" width="13.6640625" style="1" customWidth="1"/>
    <col min="10502" max="10502" width="6.21875" style="1" bestFit="1" customWidth="1"/>
    <col min="10503" max="10503" width="8.88671875" style="1"/>
    <col min="10504" max="10504" width="11.6640625" style="1" bestFit="1" customWidth="1"/>
    <col min="10505" max="10746" width="8.88671875" style="1"/>
    <col min="10747" max="10747" width="1.88671875" style="1" customWidth="1"/>
    <col min="10748" max="10748" width="7" style="1" customWidth="1"/>
    <col min="10749" max="10749" width="6.88671875" style="1" customWidth="1"/>
    <col min="10750" max="10750" width="25" style="1" customWidth="1"/>
    <col min="10751" max="10757" width="13.6640625" style="1" customWidth="1"/>
    <col min="10758" max="10758" width="6.21875" style="1" bestFit="1" customWidth="1"/>
    <col min="10759" max="10759" width="8.88671875" style="1"/>
    <col min="10760" max="10760" width="11.6640625" style="1" bestFit="1" customWidth="1"/>
    <col min="10761" max="11002" width="8.88671875" style="1"/>
    <col min="11003" max="11003" width="1.88671875" style="1" customWidth="1"/>
    <col min="11004" max="11004" width="7" style="1" customWidth="1"/>
    <col min="11005" max="11005" width="6.88671875" style="1" customWidth="1"/>
    <col min="11006" max="11006" width="25" style="1" customWidth="1"/>
    <col min="11007" max="11013" width="13.6640625" style="1" customWidth="1"/>
    <col min="11014" max="11014" width="6.21875" style="1" bestFit="1" customWidth="1"/>
    <col min="11015" max="11015" width="8.88671875" style="1"/>
    <col min="11016" max="11016" width="11.6640625" style="1" bestFit="1" customWidth="1"/>
    <col min="11017" max="11258" width="8.88671875" style="1"/>
    <col min="11259" max="11259" width="1.88671875" style="1" customWidth="1"/>
    <col min="11260" max="11260" width="7" style="1" customWidth="1"/>
    <col min="11261" max="11261" width="6.88671875" style="1" customWidth="1"/>
    <col min="11262" max="11262" width="25" style="1" customWidth="1"/>
    <col min="11263" max="11269" width="13.6640625" style="1" customWidth="1"/>
    <col min="11270" max="11270" width="6.21875" style="1" bestFit="1" customWidth="1"/>
    <col min="11271" max="11271" width="8.88671875" style="1"/>
    <col min="11272" max="11272" width="11.6640625" style="1" bestFit="1" customWidth="1"/>
    <col min="11273" max="11514" width="8.88671875" style="1"/>
    <col min="11515" max="11515" width="1.88671875" style="1" customWidth="1"/>
    <col min="11516" max="11516" width="7" style="1" customWidth="1"/>
    <col min="11517" max="11517" width="6.88671875" style="1" customWidth="1"/>
    <col min="11518" max="11518" width="25" style="1" customWidth="1"/>
    <col min="11519" max="11525" width="13.6640625" style="1" customWidth="1"/>
    <col min="11526" max="11526" width="6.21875" style="1" bestFit="1" customWidth="1"/>
    <col min="11527" max="11527" width="8.88671875" style="1"/>
    <col min="11528" max="11528" width="11.6640625" style="1" bestFit="1" customWidth="1"/>
    <col min="11529" max="11770" width="8.88671875" style="1"/>
    <col min="11771" max="11771" width="1.88671875" style="1" customWidth="1"/>
    <col min="11772" max="11772" width="7" style="1" customWidth="1"/>
    <col min="11773" max="11773" width="6.88671875" style="1" customWidth="1"/>
    <col min="11774" max="11774" width="25" style="1" customWidth="1"/>
    <col min="11775" max="11781" width="13.6640625" style="1" customWidth="1"/>
    <col min="11782" max="11782" width="6.21875" style="1" bestFit="1" customWidth="1"/>
    <col min="11783" max="11783" width="8.88671875" style="1"/>
    <col min="11784" max="11784" width="11.6640625" style="1" bestFit="1" customWidth="1"/>
    <col min="11785" max="12026" width="8.88671875" style="1"/>
    <col min="12027" max="12027" width="1.88671875" style="1" customWidth="1"/>
    <col min="12028" max="12028" width="7" style="1" customWidth="1"/>
    <col min="12029" max="12029" width="6.88671875" style="1" customWidth="1"/>
    <col min="12030" max="12030" width="25" style="1" customWidth="1"/>
    <col min="12031" max="12037" width="13.6640625" style="1" customWidth="1"/>
    <col min="12038" max="12038" width="6.21875" style="1" bestFit="1" customWidth="1"/>
    <col min="12039" max="12039" width="8.88671875" style="1"/>
    <col min="12040" max="12040" width="11.6640625" style="1" bestFit="1" customWidth="1"/>
    <col min="12041" max="12282" width="8.88671875" style="1"/>
    <col min="12283" max="12283" width="1.88671875" style="1" customWidth="1"/>
    <col min="12284" max="12284" width="7" style="1" customWidth="1"/>
    <col min="12285" max="12285" width="6.88671875" style="1" customWidth="1"/>
    <col min="12286" max="12286" width="25" style="1" customWidth="1"/>
    <col min="12287" max="12293" width="13.6640625" style="1" customWidth="1"/>
    <col min="12294" max="12294" width="6.21875" style="1" bestFit="1" customWidth="1"/>
    <col min="12295" max="12295" width="8.88671875" style="1"/>
    <col min="12296" max="12296" width="11.6640625" style="1" bestFit="1" customWidth="1"/>
    <col min="12297" max="12538" width="8.88671875" style="1"/>
    <col min="12539" max="12539" width="1.88671875" style="1" customWidth="1"/>
    <col min="12540" max="12540" width="7" style="1" customWidth="1"/>
    <col min="12541" max="12541" width="6.88671875" style="1" customWidth="1"/>
    <col min="12542" max="12542" width="25" style="1" customWidth="1"/>
    <col min="12543" max="12549" width="13.6640625" style="1" customWidth="1"/>
    <col min="12550" max="12550" width="6.21875" style="1" bestFit="1" customWidth="1"/>
    <col min="12551" max="12551" width="8.88671875" style="1"/>
    <col min="12552" max="12552" width="11.6640625" style="1" bestFit="1" customWidth="1"/>
    <col min="12553" max="12794" width="8.88671875" style="1"/>
    <col min="12795" max="12795" width="1.88671875" style="1" customWidth="1"/>
    <col min="12796" max="12796" width="7" style="1" customWidth="1"/>
    <col min="12797" max="12797" width="6.88671875" style="1" customWidth="1"/>
    <col min="12798" max="12798" width="25" style="1" customWidth="1"/>
    <col min="12799" max="12805" width="13.6640625" style="1" customWidth="1"/>
    <col min="12806" max="12806" width="6.21875" style="1" bestFit="1" customWidth="1"/>
    <col min="12807" max="12807" width="8.88671875" style="1"/>
    <col min="12808" max="12808" width="11.6640625" style="1" bestFit="1" customWidth="1"/>
    <col min="12809" max="13050" width="8.88671875" style="1"/>
    <col min="13051" max="13051" width="1.88671875" style="1" customWidth="1"/>
    <col min="13052" max="13052" width="7" style="1" customWidth="1"/>
    <col min="13053" max="13053" width="6.88671875" style="1" customWidth="1"/>
    <col min="13054" max="13054" width="25" style="1" customWidth="1"/>
    <col min="13055" max="13061" width="13.6640625" style="1" customWidth="1"/>
    <col min="13062" max="13062" width="6.21875" style="1" bestFit="1" customWidth="1"/>
    <col min="13063" max="13063" width="8.88671875" style="1"/>
    <col min="13064" max="13064" width="11.6640625" style="1" bestFit="1" customWidth="1"/>
    <col min="13065" max="13306" width="8.88671875" style="1"/>
    <col min="13307" max="13307" width="1.88671875" style="1" customWidth="1"/>
    <col min="13308" max="13308" width="7" style="1" customWidth="1"/>
    <col min="13309" max="13309" width="6.88671875" style="1" customWidth="1"/>
    <col min="13310" max="13310" width="25" style="1" customWidth="1"/>
    <col min="13311" max="13317" width="13.6640625" style="1" customWidth="1"/>
    <col min="13318" max="13318" width="6.21875" style="1" bestFit="1" customWidth="1"/>
    <col min="13319" max="13319" width="8.88671875" style="1"/>
    <col min="13320" max="13320" width="11.6640625" style="1" bestFit="1" customWidth="1"/>
    <col min="13321" max="13562" width="8.88671875" style="1"/>
    <col min="13563" max="13563" width="1.88671875" style="1" customWidth="1"/>
    <col min="13564" max="13564" width="7" style="1" customWidth="1"/>
    <col min="13565" max="13565" width="6.88671875" style="1" customWidth="1"/>
    <col min="13566" max="13566" width="25" style="1" customWidth="1"/>
    <col min="13567" max="13573" width="13.6640625" style="1" customWidth="1"/>
    <col min="13574" max="13574" width="6.21875" style="1" bestFit="1" customWidth="1"/>
    <col min="13575" max="13575" width="8.88671875" style="1"/>
    <col min="13576" max="13576" width="11.6640625" style="1" bestFit="1" customWidth="1"/>
    <col min="13577" max="13818" width="8.88671875" style="1"/>
    <col min="13819" max="13819" width="1.88671875" style="1" customWidth="1"/>
    <col min="13820" max="13820" width="7" style="1" customWidth="1"/>
    <col min="13821" max="13821" width="6.88671875" style="1" customWidth="1"/>
    <col min="13822" max="13822" width="25" style="1" customWidth="1"/>
    <col min="13823" max="13829" width="13.6640625" style="1" customWidth="1"/>
    <col min="13830" max="13830" width="6.21875" style="1" bestFit="1" customWidth="1"/>
    <col min="13831" max="13831" width="8.88671875" style="1"/>
    <col min="13832" max="13832" width="11.6640625" style="1" bestFit="1" customWidth="1"/>
    <col min="13833" max="14074" width="8.88671875" style="1"/>
    <col min="14075" max="14075" width="1.88671875" style="1" customWidth="1"/>
    <col min="14076" max="14076" width="7" style="1" customWidth="1"/>
    <col min="14077" max="14077" width="6.88671875" style="1" customWidth="1"/>
    <col min="14078" max="14078" width="25" style="1" customWidth="1"/>
    <col min="14079" max="14085" width="13.6640625" style="1" customWidth="1"/>
    <col min="14086" max="14086" width="6.21875" style="1" bestFit="1" customWidth="1"/>
    <col min="14087" max="14087" width="8.88671875" style="1"/>
    <col min="14088" max="14088" width="11.6640625" style="1" bestFit="1" customWidth="1"/>
    <col min="14089" max="14330" width="8.88671875" style="1"/>
    <col min="14331" max="14331" width="1.88671875" style="1" customWidth="1"/>
    <col min="14332" max="14332" width="7" style="1" customWidth="1"/>
    <col min="14333" max="14333" width="6.88671875" style="1" customWidth="1"/>
    <col min="14334" max="14334" width="25" style="1" customWidth="1"/>
    <col min="14335" max="14341" width="13.6640625" style="1" customWidth="1"/>
    <col min="14342" max="14342" width="6.21875" style="1" bestFit="1" customWidth="1"/>
    <col min="14343" max="14343" width="8.88671875" style="1"/>
    <col min="14344" max="14344" width="11.6640625" style="1" bestFit="1" customWidth="1"/>
    <col min="14345" max="14586" width="8.88671875" style="1"/>
    <col min="14587" max="14587" width="1.88671875" style="1" customWidth="1"/>
    <col min="14588" max="14588" width="7" style="1" customWidth="1"/>
    <col min="14589" max="14589" width="6.88671875" style="1" customWidth="1"/>
    <col min="14590" max="14590" width="25" style="1" customWidth="1"/>
    <col min="14591" max="14597" width="13.6640625" style="1" customWidth="1"/>
    <col min="14598" max="14598" width="6.21875" style="1" bestFit="1" customWidth="1"/>
    <col min="14599" max="14599" width="8.88671875" style="1"/>
    <col min="14600" max="14600" width="11.6640625" style="1" bestFit="1" customWidth="1"/>
    <col min="14601" max="14842" width="8.88671875" style="1"/>
    <col min="14843" max="14843" width="1.88671875" style="1" customWidth="1"/>
    <col min="14844" max="14844" width="7" style="1" customWidth="1"/>
    <col min="14845" max="14845" width="6.88671875" style="1" customWidth="1"/>
    <col min="14846" max="14846" width="25" style="1" customWidth="1"/>
    <col min="14847" max="14853" width="13.6640625" style="1" customWidth="1"/>
    <col min="14854" max="14854" width="6.21875" style="1" bestFit="1" customWidth="1"/>
    <col min="14855" max="14855" width="8.88671875" style="1"/>
    <col min="14856" max="14856" width="11.6640625" style="1" bestFit="1" customWidth="1"/>
    <col min="14857" max="15098" width="8.88671875" style="1"/>
    <col min="15099" max="15099" width="1.88671875" style="1" customWidth="1"/>
    <col min="15100" max="15100" width="7" style="1" customWidth="1"/>
    <col min="15101" max="15101" width="6.88671875" style="1" customWidth="1"/>
    <col min="15102" max="15102" width="25" style="1" customWidth="1"/>
    <col min="15103" max="15109" width="13.6640625" style="1" customWidth="1"/>
    <col min="15110" max="15110" width="6.21875" style="1" bestFit="1" customWidth="1"/>
    <col min="15111" max="15111" width="8.88671875" style="1"/>
    <col min="15112" max="15112" width="11.6640625" style="1" bestFit="1" customWidth="1"/>
    <col min="15113" max="15354" width="8.88671875" style="1"/>
    <col min="15355" max="15355" width="1.88671875" style="1" customWidth="1"/>
    <col min="15356" max="15356" width="7" style="1" customWidth="1"/>
    <col min="15357" max="15357" width="6.88671875" style="1" customWidth="1"/>
    <col min="15358" max="15358" width="25" style="1" customWidth="1"/>
    <col min="15359" max="15365" width="13.6640625" style="1" customWidth="1"/>
    <col min="15366" max="15366" width="6.21875" style="1" bestFit="1" customWidth="1"/>
    <col min="15367" max="15367" width="8.88671875" style="1"/>
    <col min="15368" max="15368" width="11.6640625" style="1" bestFit="1" customWidth="1"/>
    <col min="15369" max="15610" width="8.88671875" style="1"/>
    <col min="15611" max="15611" width="1.88671875" style="1" customWidth="1"/>
    <col min="15612" max="15612" width="7" style="1" customWidth="1"/>
    <col min="15613" max="15613" width="6.88671875" style="1" customWidth="1"/>
    <col min="15614" max="15614" width="25" style="1" customWidth="1"/>
    <col min="15615" max="15621" width="13.6640625" style="1" customWidth="1"/>
    <col min="15622" max="15622" width="6.21875" style="1" bestFit="1" customWidth="1"/>
    <col min="15623" max="15623" width="8.88671875" style="1"/>
    <col min="15624" max="15624" width="11.6640625" style="1" bestFit="1" customWidth="1"/>
    <col min="15625" max="15866" width="8.88671875" style="1"/>
    <col min="15867" max="15867" width="1.88671875" style="1" customWidth="1"/>
    <col min="15868" max="15868" width="7" style="1" customWidth="1"/>
    <col min="15869" max="15869" width="6.88671875" style="1" customWidth="1"/>
    <col min="15870" max="15870" width="25" style="1" customWidth="1"/>
    <col min="15871" max="15877" width="13.6640625" style="1" customWidth="1"/>
    <col min="15878" max="15878" width="6.21875" style="1" bestFit="1" customWidth="1"/>
    <col min="15879" max="15879" width="8.88671875" style="1"/>
    <col min="15880" max="15880" width="11.6640625" style="1" bestFit="1" customWidth="1"/>
    <col min="15881" max="16122" width="8.88671875" style="1"/>
    <col min="16123" max="16123" width="1.88671875" style="1" customWidth="1"/>
    <col min="16124" max="16124" width="7" style="1" customWidth="1"/>
    <col min="16125" max="16125" width="6.88671875" style="1" customWidth="1"/>
    <col min="16126" max="16126" width="25" style="1" customWidth="1"/>
    <col min="16127" max="16133" width="13.6640625" style="1" customWidth="1"/>
    <col min="16134" max="16134" width="6.21875" style="1" bestFit="1" customWidth="1"/>
    <col min="16135" max="16135" width="8.88671875" style="1"/>
    <col min="16136" max="16136" width="11.6640625" style="1" bestFit="1" customWidth="1"/>
    <col min="16137" max="16384" width="8.88671875" style="1"/>
  </cols>
  <sheetData>
    <row r="1" spans="2:13" ht="13.8" thickBot="1" x14ac:dyDescent="0.3"/>
    <row r="2" spans="2:13" ht="13.8" thickBot="1" x14ac:dyDescent="0.3">
      <c r="B2" s="10" t="s">
        <v>5</v>
      </c>
      <c r="C2" s="11"/>
    </row>
    <row r="3" spans="2:13" x14ac:dyDescent="0.25">
      <c r="B3" s="2" t="s">
        <v>6</v>
      </c>
      <c r="C3" s="12">
        <v>0.03</v>
      </c>
    </row>
    <row r="4" spans="2:13" ht="13.8" thickBot="1" x14ac:dyDescent="0.3">
      <c r="B4" s="3" t="s">
        <v>7</v>
      </c>
      <c r="C4" s="13">
        <v>0.12</v>
      </c>
    </row>
    <row r="5" spans="2:13" ht="15" customHeight="1" thickBot="1" x14ac:dyDescent="0.3">
      <c r="B5" s="19"/>
      <c r="C5" s="19"/>
      <c r="D5" s="19"/>
      <c r="E5" s="19"/>
      <c r="F5" s="19"/>
      <c r="G5" s="19"/>
      <c r="H5" s="19"/>
      <c r="J5" s="43" t="s">
        <v>16</v>
      </c>
      <c r="K5" s="43"/>
      <c r="L5" s="43"/>
      <c r="M5" s="43"/>
    </row>
    <row r="6" spans="2:13" ht="15" customHeight="1" x14ac:dyDescent="0.25">
      <c r="B6" s="15" t="s">
        <v>1</v>
      </c>
      <c r="C6" s="16" cm="1">
        <f t="array" ref="C6:H6">_xlfn.SEQUENCE(1,6)</f>
        <v>1</v>
      </c>
      <c r="D6" s="16">
        <v>2</v>
      </c>
      <c r="E6" s="16">
        <v>3</v>
      </c>
      <c r="F6" s="16">
        <v>4</v>
      </c>
      <c r="G6" s="16">
        <v>5</v>
      </c>
      <c r="H6" s="16">
        <v>6</v>
      </c>
      <c r="J6" s="25"/>
      <c r="K6" s="30" t="s">
        <v>13</v>
      </c>
      <c r="L6" s="26" t="s">
        <v>4</v>
      </c>
      <c r="M6" s="26" t="s">
        <v>15</v>
      </c>
    </row>
    <row r="7" spans="2:13" ht="13.8" thickBot="1" x14ac:dyDescent="0.3">
      <c r="B7" s="1" t="s">
        <v>12</v>
      </c>
      <c r="C7" s="20">
        <v>0</v>
      </c>
      <c r="D7" s="21">
        <f>C3</f>
        <v>0.03</v>
      </c>
      <c r="E7" s="20">
        <f>D7</f>
        <v>0.03</v>
      </c>
      <c r="F7" s="20">
        <f t="shared" ref="F7:H7" si="0">E7</f>
        <v>0.03</v>
      </c>
      <c r="G7" s="20">
        <f t="shared" si="0"/>
        <v>0.03</v>
      </c>
      <c r="H7" s="20">
        <f t="shared" si="0"/>
        <v>0.03</v>
      </c>
      <c r="J7" s="27" t="s">
        <v>14</v>
      </c>
      <c r="K7" s="28">
        <f>C19</f>
        <v>1054776.0770975051</v>
      </c>
      <c r="L7" s="24">
        <f>C20</f>
        <v>9.4806852536110223E-2</v>
      </c>
      <c r="M7" s="24">
        <v>0</v>
      </c>
    </row>
    <row r="8" spans="2:13" x14ac:dyDescent="0.25">
      <c r="B8" s="17" t="s">
        <v>0</v>
      </c>
      <c r="C8" s="6">
        <v>100000</v>
      </c>
      <c r="D8" s="18">
        <f>(1+D7)*C8</f>
        <v>103000</v>
      </c>
      <c r="E8" s="18">
        <f t="shared" ref="E8:H8" si="1">(1+E7)*D8</f>
        <v>106090</v>
      </c>
      <c r="F8" s="18">
        <f t="shared" si="1"/>
        <v>109272.7</v>
      </c>
      <c r="G8" s="18">
        <f t="shared" si="1"/>
        <v>112550.88099999999</v>
      </c>
      <c r="H8" s="18">
        <f t="shared" si="1"/>
        <v>115927.40742999999</v>
      </c>
      <c r="J8" s="23">
        <v>-0.05</v>
      </c>
      <c r="K8" s="29">
        <f t="dataTable" ref="K8:L18" dt2D="0" dtr="0" r1="D15"/>
        <v>964427.43764172308</v>
      </c>
      <c r="L8" s="7">
        <v>0.10368846436443795</v>
      </c>
      <c r="M8" s="7">
        <f>K8/$K$7-1</f>
        <v>-8.5656701377225142E-2</v>
      </c>
    </row>
    <row r="9" spans="2:13" x14ac:dyDescent="0.25">
      <c r="B9" s="5" t="s">
        <v>2</v>
      </c>
      <c r="C9" s="4"/>
      <c r="D9" s="4"/>
      <c r="E9" s="4"/>
      <c r="F9" s="4"/>
      <c r="G9" s="4">
        <f>H8/(C4-C3)</f>
        <v>1288082.3047777778</v>
      </c>
      <c r="H9" s="4"/>
      <c r="J9" s="23">
        <f>J8+1%</f>
        <v>-0.04</v>
      </c>
      <c r="K9" s="29">
        <v>982142.85714285681</v>
      </c>
      <c r="L9" s="7">
        <v>0.10181818181818185</v>
      </c>
      <c r="M9" s="7">
        <f>K9/$K$7-1</f>
        <v>-6.8861269734632025E-2</v>
      </c>
    </row>
    <row r="10" spans="2:13" x14ac:dyDescent="0.25">
      <c r="B10" s="1" t="s">
        <v>8</v>
      </c>
      <c r="C10" s="6">
        <f>C8+C9</f>
        <v>100000</v>
      </c>
      <c r="D10" s="18">
        <f t="shared" ref="D10:H10" si="2">D8+D9</f>
        <v>103000</v>
      </c>
      <c r="E10" s="18">
        <f t="shared" si="2"/>
        <v>106090</v>
      </c>
      <c r="F10" s="18">
        <f t="shared" si="2"/>
        <v>109272.7</v>
      </c>
      <c r="G10" s="18">
        <f t="shared" si="2"/>
        <v>1400633.1857777778</v>
      </c>
      <c r="H10" s="18">
        <f t="shared" si="2"/>
        <v>115927.40742999999</v>
      </c>
      <c r="J10" s="23">
        <f t="shared" ref="J10:J12" si="3">J9+1%</f>
        <v>-0.03</v>
      </c>
      <c r="K10" s="29">
        <v>1000035.430839002</v>
      </c>
      <c r="L10" s="7">
        <v>9.999645704162978E-2</v>
      </c>
      <c r="M10" s="7">
        <f t="shared" ref="M9:M18" si="4">K10/$K$7-1</f>
        <v>-5.1897883775612774E-2</v>
      </c>
    </row>
    <row r="11" spans="2:13" ht="14.4" customHeight="1" x14ac:dyDescent="0.25">
      <c r="B11" s="1" t="s">
        <v>3</v>
      </c>
      <c r="C11" s="18">
        <f>NPV((C4),C10:G10)</f>
        <v>1111111.1111111105</v>
      </c>
      <c r="D11" s="44" t="s">
        <v>10</v>
      </c>
      <c r="E11" s="44"/>
      <c r="F11" s="44"/>
      <c r="G11" s="44"/>
      <c r="H11" s="44"/>
      <c r="J11" s="23">
        <f t="shared" si="3"/>
        <v>-1.9999999999999997E-2</v>
      </c>
      <c r="K11" s="29">
        <v>1018105.1587301583</v>
      </c>
      <c r="L11" s="7">
        <v>9.8221680876979328E-2</v>
      </c>
      <c r="M11" s="7">
        <f>K11/$K$7-1</f>
        <v>-3.4766543500167835E-2</v>
      </c>
    </row>
    <row r="12" spans="2:13" ht="15" customHeight="1" thickBot="1" x14ac:dyDescent="0.3">
      <c r="B12" s="19" t="s">
        <v>9</v>
      </c>
      <c r="C12" s="22">
        <f>C10/C11</f>
        <v>9.0000000000000052E-2</v>
      </c>
      <c r="D12" s="45"/>
      <c r="E12" s="45"/>
      <c r="F12" s="45"/>
      <c r="G12" s="45"/>
      <c r="H12" s="45"/>
      <c r="J12" s="23">
        <f t="shared" si="3"/>
        <v>-9.9999999999999967E-3</v>
      </c>
      <c r="K12" s="29">
        <v>1036352.0408163262</v>
      </c>
      <c r="L12" s="7">
        <v>9.6492307692307724E-2</v>
      </c>
      <c r="M12" s="7">
        <f t="shared" si="4"/>
        <v>-1.7467248908296762E-2</v>
      </c>
    </row>
    <row r="13" spans="2:13" ht="13.8" thickBot="1" x14ac:dyDescent="0.3">
      <c r="B13" s="34"/>
      <c r="C13" s="35"/>
      <c r="D13" s="34"/>
      <c r="E13" s="34"/>
      <c r="F13" s="34"/>
      <c r="G13" s="34"/>
      <c r="H13" s="34"/>
      <c r="J13" s="23">
        <f t="shared" ref="J13:J18" si="5">J12+1%</f>
        <v>0</v>
      </c>
      <c r="K13" s="29">
        <v>1054776.0770975051</v>
      </c>
      <c r="L13" s="7">
        <v>9.4806852536110223E-2</v>
      </c>
      <c r="M13" s="7">
        <f t="shared" si="4"/>
        <v>0</v>
      </c>
    </row>
    <row r="14" spans="2:13" ht="15" customHeight="1" x14ac:dyDescent="0.25">
      <c r="B14" s="15" t="s">
        <v>1</v>
      </c>
      <c r="C14" s="16" cm="1">
        <f t="array" ref="C14:H14">_xlfn.SEQUENCE(1,6)</f>
        <v>1</v>
      </c>
      <c r="D14" s="16">
        <v>2</v>
      </c>
      <c r="E14" s="16">
        <v>3</v>
      </c>
      <c r="F14" s="16">
        <v>4</v>
      </c>
      <c r="G14" s="16">
        <v>5</v>
      </c>
      <c r="H14" s="16">
        <v>6</v>
      </c>
      <c r="J14" s="23">
        <f t="shared" si="5"/>
        <v>0.01</v>
      </c>
      <c r="K14" s="29">
        <v>1073377.2675736959</v>
      </c>
      <c r="L14" s="7">
        <v>9.3163888430434091E-2</v>
      </c>
      <c r="M14" s="7">
        <f t="shared" si="4"/>
        <v>1.7635203224723117E-2</v>
      </c>
    </row>
    <row r="15" spans="2:13" x14ac:dyDescent="0.25">
      <c r="B15" s="1" t="s">
        <v>12</v>
      </c>
      <c r="C15" s="20">
        <v>0</v>
      </c>
      <c r="D15" s="21">
        <v>0</v>
      </c>
      <c r="E15" s="21">
        <f>D15</f>
        <v>0</v>
      </c>
      <c r="F15" s="20">
        <f>C3</f>
        <v>0.03</v>
      </c>
      <c r="G15" s="20">
        <f t="shared" ref="G15:H15" si="6">F15</f>
        <v>0.03</v>
      </c>
      <c r="H15" s="20">
        <f t="shared" si="6"/>
        <v>0.03</v>
      </c>
      <c r="J15" s="23">
        <f t="shared" si="5"/>
        <v>0.02</v>
      </c>
      <c r="K15" s="29">
        <v>1092155.6122448975</v>
      </c>
      <c r="L15" s="7">
        <v>9.1562043795620468E-2</v>
      </c>
      <c r="M15" s="7">
        <f t="shared" si="4"/>
        <v>3.5438360765871924E-2</v>
      </c>
    </row>
    <row r="16" spans="2:13" x14ac:dyDescent="0.25">
      <c r="B16" s="17" t="s">
        <v>0</v>
      </c>
      <c r="C16" s="6">
        <v>100000</v>
      </c>
      <c r="D16" s="18">
        <f>(1+D15)*C16</f>
        <v>100000</v>
      </c>
      <c r="E16" s="18">
        <f t="shared" ref="E16" si="7">(1+E15)*D16</f>
        <v>100000</v>
      </c>
      <c r="F16" s="18">
        <f t="shared" ref="F16" si="8">(1+F15)*E16</f>
        <v>103000</v>
      </c>
      <c r="G16" s="18">
        <f t="shared" ref="G16" si="9">(1+G15)*F16</f>
        <v>106090</v>
      </c>
      <c r="H16" s="18">
        <f t="shared" ref="H16" si="10">(1+H15)*G16</f>
        <v>109272.7</v>
      </c>
      <c r="J16" s="23">
        <f t="shared" si="5"/>
        <v>0.03</v>
      </c>
      <c r="K16" s="29">
        <v>1111111.1111111105</v>
      </c>
      <c r="L16" s="7">
        <v>9.0000000000000052E-2</v>
      </c>
      <c r="M16" s="7">
        <f t="shared" si="4"/>
        <v>5.3409472623446419E-2</v>
      </c>
    </row>
    <row r="17" spans="2:13" x14ac:dyDescent="0.25">
      <c r="B17" s="5" t="s">
        <v>2</v>
      </c>
      <c r="C17" s="4"/>
      <c r="D17" s="4"/>
      <c r="E17" s="4"/>
      <c r="F17" s="4"/>
      <c r="G17" s="4">
        <f>H16/(C4-C3)</f>
        <v>1214141.111111111</v>
      </c>
      <c r="H17" s="4"/>
      <c r="J17" s="23">
        <f t="shared" si="5"/>
        <v>0.04</v>
      </c>
      <c r="K17" s="29">
        <v>1130243.7641723352</v>
      </c>
      <c r="L17" s="7">
        <v>8.8476489028213201E-2</v>
      </c>
      <c r="M17" s="7">
        <f t="shared" si="4"/>
        <v>7.154853879744727E-2</v>
      </c>
    </row>
    <row r="18" spans="2:13" x14ac:dyDescent="0.25">
      <c r="B18" s="1" t="s">
        <v>8</v>
      </c>
      <c r="C18" s="6">
        <f>C16+C17</f>
        <v>100000</v>
      </c>
      <c r="D18" s="18">
        <f t="shared" ref="D18" si="11">D16+D17</f>
        <v>100000</v>
      </c>
      <c r="E18" s="18">
        <f t="shared" ref="E18" si="12">E16+E17</f>
        <v>100000</v>
      </c>
      <c r="F18" s="18">
        <f t="shared" ref="F18" si="13">F16+F17</f>
        <v>103000</v>
      </c>
      <c r="G18" s="18">
        <f>G16+G17</f>
        <v>1320231.111111111</v>
      </c>
      <c r="H18" s="18">
        <f t="shared" ref="H18" si="14">H16+H17</f>
        <v>109272.7</v>
      </c>
      <c r="J18" s="23">
        <f t="shared" si="5"/>
        <v>0.05</v>
      </c>
      <c r="K18" s="29">
        <v>1149553.5714285711</v>
      </c>
      <c r="L18" s="7">
        <v>8.6990291262135949E-2</v>
      </c>
      <c r="M18" s="7">
        <f t="shared" si="4"/>
        <v>8.9855559287874032E-2</v>
      </c>
    </row>
    <row r="19" spans="2:13" x14ac:dyDescent="0.25">
      <c r="B19" s="1" t="s">
        <v>3</v>
      </c>
      <c r="C19" s="18">
        <f>NPV((C4),C18:G18)</f>
        <v>1054776.0770975051</v>
      </c>
      <c r="D19" s="44" t="s">
        <v>17</v>
      </c>
      <c r="E19" s="44"/>
      <c r="F19" s="44"/>
      <c r="G19" s="44"/>
      <c r="H19" s="44"/>
      <c r="J19" s="23"/>
    </row>
    <row r="20" spans="2:13" ht="13.8" thickBot="1" x14ac:dyDescent="0.3">
      <c r="B20" s="19" t="s">
        <v>9</v>
      </c>
      <c r="C20" s="22">
        <f>C18/C19</f>
        <v>9.4806852536110223E-2</v>
      </c>
      <c r="D20" s="45"/>
      <c r="E20" s="45"/>
      <c r="F20" s="45"/>
      <c r="G20" s="45"/>
      <c r="H20" s="45"/>
      <c r="J20" s="23"/>
    </row>
    <row r="21" spans="2:13" ht="13.8" thickBot="1" x14ac:dyDescent="0.3">
      <c r="B21" s="34"/>
      <c r="C21" s="34"/>
      <c r="D21" s="34"/>
      <c r="E21" s="34"/>
      <c r="F21" s="34"/>
      <c r="G21" s="34"/>
      <c r="H21" s="34"/>
      <c r="J21" s="23"/>
    </row>
    <row r="22" spans="2:13" x14ac:dyDescent="0.25">
      <c r="B22" s="15" t="s">
        <v>1</v>
      </c>
      <c r="C22" s="16" cm="1">
        <f t="array" ref="C22:H22">_xlfn.SEQUENCE(1,6)</f>
        <v>1</v>
      </c>
      <c r="D22" s="16">
        <v>2</v>
      </c>
      <c r="E22" s="16">
        <v>3</v>
      </c>
      <c r="F22" s="16">
        <v>4</v>
      </c>
      <c r="G22" s="16">
        <v>5</v>
      </c>
      <c r="H22" s="16">
        <v>6</v>
      </c>
      <c r="J22" s="23"/>
    </row>
    <row r="23" spans="2:13" x14ac:dyDescent="0.25">
      <c r="B23" s="1" t="s">
        <v>12</v>
      </c>
      <c r="C23" s="20">
        <v>0</v>
      </c>
      <c r="D23" s="21">
        <v>0.05</v>
      </c>
      <c r="E23" s="21">
        <f>D23</f>
        <v>0.05</v>
      </c>
      <c r="F23" s="21">
        <f>C3</f>
        <v>0.03</v>
      </c>
      <c r="G23" s="20">
        <f>F23</f>
        <v>0.03</v>
      </c>
      <c r="H23" s="20">
        <f t="shared" ref="H23" si="15">G23</f>
        <v>0.03</v>
      </c>
      <c r="J23" s="23"/>
    </row>
    <row r="24" spans="2:13" x14ac:dyDescent="0.25">
      <c r="B24" s="17" t="s">
        <v>0</v>
      </c>
      <c r="C24" s="6">
        <v>100000</v>
      </c>
      <c r="D24" s="18">
        <f>(1+D23)*C24</f>
        <v>105000</v>
      </c>
      <c r="E24" s="18">
        <f t="shared" ref="E24" si="16">(1+E23)*D24</f>
        <v>110250</v>
      </c>
      <c r="F24" s="18">
        <f t="shared" ref="F24" si="17">(1+F23)*E24</f>
        <v>113557.5</v>
      </c>
      <c r="G24" s="18">
        <f t="shared" ref="G24" si="18">(1+G23)*F24</f>
        <v>116964.22500000001</v>
      </c>
      <c r="H24" s="18">
        <f t="shared" ref="H24" si="19">(1+H23)*G24</f>
        <v>120473.15175</v>
      </c>
      <c r="J24" s="23"/>
    </row>
    <row r="25" spans="2:13" x14ac:dyDescent="0.25">
      <c r="B25" s="5" t="s">
        <v>2</v>
      </c>
      <c r="C25" s="4"/>
      <c r="D25" s="4"/>
      <c r="E25" s="4"/>
      <c r="F25" s="4"/>
      <c r="G25" s="4">
        <f>H24/(C4-C3)</f>
        <v>1338590.5750000002</v>
      </c>
      <c r="H25" s="4"/>
      <c r="J25" s="23"/>
    </row>
    <row r="26" spans="2:13" x14ac:dyDescent="0.25">
      <c r="B26" s="1" t="s">
        <v>8</v>
      </c>
      <c r="C26" s="6">
        <f>C24+C25</f>
        <v>100000</v>
      </c>
      <c r="D26" s="18">
        <f t="shared" ref="D26" si="20">D24+D25</f>
        <v>105000</v>
      </c>
      <c r="E26" s="18">
        <f t="shared" ref="E26" si="21">E24+E25</f>
        <v>110250</v>
      </c>
      <c r="F26" s="18">
        <f t="shared" ref="F26" si="22">F24+F25</f>
        <v>113557.5</v>
      </c>
      <c r="G26" s="18">
        <f>G24+G25</f>
        <v>1455554.8000000003</v>
      </c>
      <c r="H26" s="18">
        <f t="shared" ref="H26" si="23">H24+H25</f>
        <v>120473.15175</v>
      </c>
      <c r="J26" s="23"/>
    </row>
    <row r="27" spans="2:13" x14ac:dyDescent="0.25">
      <c r="B27" s="1" t="s">
        <v>3</v>
      </c>
      <c r="C27" s="18">
        <f>NPV((C4),C26:G26)</f>
        <v>1149553.5714285711</v>
      </c>
      <c r="D27" s="44" t="s">
        <v>11</v>
      </c>
      <c r="E27" s="44"/>
      <c r="F27" s="44"/>
      <c r="G27" s="44"/>
      <c r="H27" s="44"/>
      <c r="J27" s="23"/>
    </row>
    <row r="28" spans="2:13" ht="13.8" thickBot="1" x14ac:dyDescent="0.3">
      <c r="B28" s="19" t="s">
        <v>9</v>
      </c>
      <c r="C28" s="22">
        <f>C26/C27</f>
        <v>8.6990291262135949E-2</v>
      </c>
      <c r="D28" s="45"/>
      <c r="E28" s="45"/>
      <c r="F28" s="45"/>
      <c r="G28" s="45"/>
      <c r="H28" s="45"/>
      <c r="J28" s="23"/>
    </row>
    <row r="36" spans="4:4" x14ac:dyDescent="0.25">
      <c r="D36" s="7"/>
    </row>
    <row r="37" spans="4:4" x14ac:dyDescent="0.25">
      <c r="D37" s="7"/>
    </row>
  </sheetData>
  <sheetProtection sheet="1" objects="1" scenarios="1"/>
  <mergeCells count="4">
    <mergeCell ref="J5:M5"/>
    <mergeCell ref="D11:H12"/>
    <mergeCell ref="D19:H20"/>
    <mergeCell ref="D27:H28"/>
  </mergeCells>
  <conditionalFormatting sqref="A1:H9 A10:A12">
    <cfRule type="expression" dxfId="24" priority="24">
      <formula>_xlfn.ISFORMULA(A1)</formula>
    </cfRule>
  </conditionalFormatting>
  <conditionalFormatting sqref="B14:H17">
    <cfRule type="expression" dxfId="23" priority="2">
      <formula>_xlfn.ISFORMULA(B14)</formula>
    </cfRule>
  </conditionalFormatting>
  <conditionalFormatting sqref="B22:H25">
    <cfRule type="expression" dxfId="22" priority="1">
      <formula>_xlfn.ISFORMULA(B22)</formula>
    </cfRule>
  </conditionalFormatting>
  <conditionalFormatting sqref="C11:C12">
    <cfRule type="expression" dxfId="21" priority="11">
      <formula>_xlfn.ISFORMULA(C11)</formula>
    </cfRule>
  </conditionalFormatting>
  <conditionalFormatting sqref="C19:C20">
    <cfRule type="expression" dxfId="20" priority="7">
      <formula>_xlfn.ISFORMULA(C19)</formula>
    </cfRule>
  </conditionalFormatting>
  <conditionalFormatting sqref="C27:C28">
    <cfRule type="expression" dxfId="19" priority="3">
      <formula>_xlfn.ISFORMULA(C27)</formula>
    </cfRule>
  </conditionalFormatting>
  <conditionalFormatting sqref="C10:H10">
    <cfRule type="expression" dxfId="18" priority="13">
      <formula>_xlfn.ISFORMULA(C10)</formula>
    </cfRule>
  </conditionalFormatting>
  <conditionalFormatting sqref="C18:H18">
    <cfRule type="expression" dxfId="17" priority="9">
      <formula>_xlfn.ISFORMULA(C18)</formula>
    </cfRule>
  </conditionalFormatting>
  <conditionalFormatting sqref="C26:H26">
    <cfRule type="expression" dxfId="16" priority="5">
      <formula>_xlfn.ISFORMULA(C26)</formula>
    </cfRule>
  </conditionalFormatting>
  <printOptions horizontalCentered="1" verticalCentered="1"/>
  <pageMargins left="0.55000000000000004" right="0.44" top="1" bottom="1" header="0.5" footer="0.5"/>
  <pageSetup paperSize="9" scale="65" orientation="portrait" horizontalDpi="300" verticalDpi="300" r:id="rId1"/>
  <headerFooter alignWithMargins="0">
    <oddHeader>&amp;C77 Champs-Elysées - PARIS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03DFD-8690-43DE-9F4A-353AD211D9F6}">
  <sheetPr>
    <tabColor indexed="44"/>
    <pageSetUpPr fitToPage="1"/>
  </sheetPr>
  <dimension ref="B2:M37"/>
  <sheetViews>
    <sheetView showGridLines="0" topLeftCell="A6" workbookViewId="0">
      <selection activeCell="I32" sqref="I32"/>
    </sheetView>
  </sheetViews>
  <sheetFormatPr defaultRowHeight="13.2" x14ac:dyDescent="0.25"/>
  <cols>
    <col min="1" max="1" width="8.6640625" style="1" bestFit="1" customWidth="1"/>
    <col min="2" max="2" width="25" style="1" customWidth="1"/>
    <col min="3" max="8" width="13.6640625" style="1" customWidth="1"/>
    <col min="9" max="9" width="12.88671875" style="1" customWidth="1"/>
    <col min="10" max="10" width="10.33203125" style="1" bestFit="1" customWidth="1"/>
    <col min="11" max="11" width="13.44140625" style="1" bestFit="1" customWidth="1"/>
    <col min="12" max="12" width="10.33203125" style="1" bestFit="1" customWidth="1"/>
    <col min="13" max="13" width="10.33203125" style="1" customWidth="1"/>
    <col min="14" max="250" width="8.88671875" style="1"/>
    <col min="251" max="251" width="1.88671875" style="1" customWidth="1"/>
    <col min="252" max="252" width="7" style="1" customWidth="1"/>
    <col min="253" max="253" width="6.88671875" style="1" customWidth="1"/>
    <col min="254" max="254" width="25" style="1" customWidth="1"/>
    <col min="255" max="261" width="13.6640625" style="1" customWidth="1"/>
    <col min="262" max="262" width="6.21875" style="1" bestFit="1" customWidth="1"/>
    <col min="263" max="263" width="8.88671875" style="1"/>
    <col min="264" max="264" width="11.6640625" style="1" bestFit="1" customWidth="1"/>
    <col min="265" max="506" width="8.88671875" style="1"/>
    <col min="507" max="507" width="1.88671875" style="1" customWidth="1"/>
    <col min="508" max="508" width="7" style="1" customWidth="1"/>
    <col min="509" max="509" width="6.88671875" style="1" customWidth="1"/>
    <col min="510" max="510" width="25" style="1" customWidth="1"/>
    <col min="511" max="517" width="13.6640625" style="1" customWidth="1"/>
    <col min="518" max="518" width="6.21875" style="1" bestFit="1" customWidth="1"/>
    <col min="519" max="519" width="8.88671875" style="1"/>
    <col min="520" max="520" width="11.6640625" style="1" bestFit="1" customWidth="1"/>
    <col min="521" max="762" width="8.88671875" style="1"/>
    <col min="763" max="763" width="1.88671875" style="1" customWidth="1"/>
    <col min="764" max="764" width="7" style="1" customWidth="1"/>
    <col min="765" max="765" width="6.88671875" style="1" customWidth="1"/>
    <col min="766" max="766" width="25" style="1" customWidth="1"/>
    <col min="767" max="773" width="13.6640625" style="1" customWidth="1"/>
    <col min="774" max="774" width="6.21875" style="1" bestFit="1" customWidth="1"/>
    <col min="775" max="775" width="8.88671875" style="1"/>
    <col min="776" max="776" width="11.6640625" style="1" bestFit="1" customWidth="1"/>
    <col min="777" max="1018" width="8.88671875" style="1"/>
    <col min="1019" max="1019" width="1.88671875" style="1" customWidth="1"/>
    <col min="1020" max="1020" width="7" style="1" customWidth="1"/>
    <col min="1021" max="1021" width="6.88671875" style="1" customWidth="1"/>
    <col min="1022" max="1022" width="25" style="1" customWidth="1"/>
    <col min="1023" max="1029" width="13.6640625" style="1" customWidth="1"/>
    <col min="1030" max="1030" width="6.21875" style="1" bestFit="1" customWidth="1"/>
    <col min="1031" max="1031" width="8.88671875" style="1"/>
    <col min="1032" max="1032" width="11.6640625" style="1" bestFit="1" customWidth="1"/>
    <col min="1033" max="1274" width="8.88671875" style="1"/>
    <col min="1275" max="1275" width="1.88671875" style="1" customWidth="1"/>
    <col min="1276" max="1276" width="7" style="1" customWidth="1"/>
    <col min="1277" max="1277" width="6.88671875" style="1" customWidth="1"/>
    <col min="1278" max="1278" width="25" style="1" customWidth="1"/>
    <col min="1279" max="1285" width="13.6640625" style="1" customWidth="1"/>
    <col min="1286" max="1286" width="6.21875" style="1" bestFit="1" customWidth="1"/>
    <col min="1287" max="1287" width="8.88671875" style="1"/>
    <col min="1288" max="1288" width="11.6640625" style="1" bestFit="1" customWidth="1"/>
    <col min="1289" max="1530" width="8.88671875" style="1"/>
    <col min="1531" max="1531" width="1.88671875" style="1" customWidth="1"/>
    <col min="1532" max="1532" width="7" style="1" customWidth="1"/>
    <col min="1533" max="1533" width="6.88671875" style="1" customWidth="1"/>
    <col min="1534" max="1534" width="25" style="1" customWidth="1"/>
    <col min="1535" max="1541" width="13.6640625" style="1" customWidth="1"/>
    <col min="1542" max="1542" width="6.21875" style="1" bestFit="1" customWidth="1"/>
    <col min="1543" max="1543" width="8.88671875" style="1"/>
    <col min="1544" max="1544" width="11.6640625" style="1" bestFit="1" customWidth="1"/>
    <col min="1545" max="1786" width="8.88671875" style="1"/>
    <col min="1787" max="1787" width="1.88671875" style="1" customWidth="1"/>
    <col min="1788" max="1788" width="7" style="1" customWidth="1"/>
    <col min="1789" max="1789" width="6.88671875" style="1" customWidth="1"/>
    <col min="1790" max="1790" width="25" style="1" customWidth="1"/>
    <col min="1791" max="1797" width="13.6640625" style="1" customWidth="1"/>
    <col min="1798" max="1798" width="6.21875" style="1" bestFit="1" customWidth="1"/>
    <col min="1799" max="1799" width="8.88671875" style="1"/>
    <col min="1800" max="1800" width="11.6640625" style="1" bestFit="1" customWidth="1"/>
    <col min="1801" max="1993" width="8.88671875" style="1"/>
    <col min="1994" max="1994" width="2.33203125" style="1" customWidth="1"/>
    <col min="1995" max="1995" width="8.88671875" style="1"/>
    <col min="1996" max="1996" width="2.33203125" style="1" customWidth="1"/>
    <col min="1997" max="2042" width="8.88671875" style="1"/>
    <col min="2043" max="2043" width="1.88671875" style="1" customWidth="1"/>
    <col min="2044" max="2044" width="7" style="1" customWidth="1"/>
    <col min="2045" max="2045" width="6.88671875" style="1" customWidth="1"/>
    <col min="2046" max="2046" width="25" style="1" customWidth="1"/>
    <col min="2047" max="2053" width="13.6640625" style="1" customWidth="1"/>
    <col min="2054" max="2054" width="6.21875" style="1" bestFit="1" customWidth="1"/>
    <col min="2055" max="2055" width="8.88671875" style="1"/>
    <col min="2056" max="2056" width="11.6640625" style="1" bestFit="1" customWidth="1"/>
    <col min="2057" max="2298" width="8.88671875" style="1"/>
    <col min="2299" max="2299" width="1.88671875" style="1" customWidth="1"/>
    <col min="2300" max="2300" width="7" style="1" customWidth="1"/>
    <col min="2301" max="2301" width="6.88671875" style="1" customWidth="1"/>
    <col min="2302" max="2302" width="25" style="1" customWidth="1"/>
    <col min="2303" max="2309" width="13.6640625" style="1" customWidth="1"/>
    <col min="2310" max="2310" width="6.21875" style="1" bestFit="1" customWidth="1"/>
    <col min="2311" max="2311" width="8.88671875" style="1"/>
    <col min="2312" max="2312" width="11.6640625" style="1" bestFit="1" customWidth="1"/>
    <col min="2313" max="2554" width="8.88671875" style="1"/>
    <col min="2555" max="2555" width="1.88671875" style="1" customWidth="1"/>
    <col min="2556" max="2556" width="7" style="1" customWidth="1"/>
    <col min="2557" max="2557" width="6.88671875" style="1" customWidth="1"/>
    <col min="2558" max="2558" width="25" style="1" customWidth="1"/>
    <col min="2559" max="2565" width="13.6640625" style="1" customWidth="1"/>
    <col min="2566" max="2566" width="6.21875" style="1" bestFit="1" customWidth="1"/>
    <col min="2567" max="2567" width="8.88671875" style="1"/>
    <col min="2568" max="2568" width="11.6640625" style="1" bestFit="1" customWidth="1"/>
    <col min="2569" max="2810" width="8.88671875" style="1"/>
    <col min="2811" max="2811" width="1.88671875" style="1" customWidth="1"/>
    <col min="2812" max="2812" width="7" style="1" customWidth="1"/>
    <col min="2813" max="2813" width="6.88671875" style="1" customWidth="1"/>
    <col min="2814" max="2814" width="25" style="1" customWidth="1"/>
    <col min="2815" max="2821" width="13.6640625" style="1" customWidth="1"/>
    <col min="2822" max="2822" width="6.21875" style="1" bestFit="1" customWidth="1"/>
    <col min="2823" max="2823" width="8.88671875" style="1"/>
    <col min="2824" max="2824" width="11.6640625" style="1" bestFit="1" customWidth="1"/>
    <col min="2825" max="3066" width="8.88671875" style="1"/>
    <col min="3067" max="3067" width="1.88671875" style="1" customWidth="1"/>
    <col min="3068" max="3068" width="7" style="1" customWidth="1"/>
    <col min="3069" max="3069" width="6.88671875" style="1" customWidth="1"/>
    <col min="3070" max="3070" width="25" style="1" customWidth="1"/>
    <col min="3071" max="3077" width="13.6640625" style="1" customWidth="1"/>
    <col min="3078" max="3078" width="6.21875" style="1" bestFit="1" customWidth="1"/>
    <col min="3079" max="3079" width="8.88671875" style="1"/>
    <col min="3080" max="3080" width="11.6640625" style="1" bestFit="1" customWidth="1"/>
    <col min="3081" max="3322" width="8.88671875" style="1"/>
    <col min="3323" max="3323" width="1.88671875" style="1" customWidth="1"/>
    <col min="3324" max="3324" width="7" style="1" customWidth="1"/>
    <col min="3325" max="3325" width="6.88671875" style="1" customWidth="1"/>
    <col min="3326" max="3326" width="25" style="1" customWidth="1"/>
    <col min="3327" max="3333" width="13.6640625" style="1" customWidth="1"/>
    <col min="3334" max="3334" width="6.21875" style="1" bestFit="1" customWidth="1"/>
    <col min="3335" max="3335" width="8.88671875" style="1"/>
    <col min="3336" max="3336" width="11.6640625" style="1" bestFit="1" customWidth="1"/>
    <col min="3337" max="3578" width="8.88671875" style="1"/>
    <col min="3579" max="3579" width="1.88671875" style="1" customWidth="1"/>
    <col min="3580" max="3580" width="7" style="1" customWidth="1"/>
    <col min="3581" max="3581" width="6.88671875" style="1" customWidth="1"/>
    <col min="3582" max="3582" width="25" style="1" customWidth="1"/>
    <col min="3583" max="3589" width="13.6640625" style="1" customWidth="1"/>
    <col min="3590" max="3590" width="6.21875" style="1" bestFit="1" customWidth="1"/>
    <col min="3591" max="3591" width="8.88671875" style="1"/>
    <col min="3592" max="3592" width="11.6640625" style="1" bestFit="1" customWidth="1"/>
    <col min="3593" max="3834" width="8.88671875" style="1"/>
    <col min="3835" max="3835" width="1.88671875" style="1" customWidth="1"/>
    <col min="3836" max="3836" width="7" style="1" customWidth="1"/>
    <col min="3837" max="3837" width="6.88671875" style="1" customWidth="1"/>
    <col min="3838" max="3838" width="25" style="1" customWidth="1"/>
    <col min="3839" max="3845" width="13.6640625" style="1" customWidth="1"/>
    <col min="3846" max="3846" width="6.21875" style="1" bestFit="1" customWidth="1"/>
    <col min="3847" max="3847" width="8.88671875" style="1"/>
    <col min="3848" max="3848" width="11.6640625" style="1" bestFit="1" customWidth="1"/>
    <col min="3849" max="4090" width="8.88671875" style="1"/>
    <col min="4091" max="4091" width="1.88671875" style="1" customWidth="1"/>
    <col min="4092" max="4092" width="7" style="1" customWidth="1"/>
    <col min="4093" max="4093" width="6.88671875" style="1" customWidth="1"/>
    <col min="4094" max="4094" width="25" style="1" customWidth="1"/>
    <col min="4095" max="4101" width="13.6640625" style="1" customWidth="1"/>
    <col min="4102" max="4102" width="6.21875" style="1" bestFit="1" customWidth="1"/>
    <col min="4103" max="4103" width="8.88671875" style="1"/>
    <col min="4104" max="4104" width="11.6640625" style="1" bestFit="1" customWidth="1"/>
    <col min="4105" max="4346" width="8.88671875" style="1"/>
    <col min="4347" max="4347" width="1.88671875" style="1" customWidth="1"/>
    <col min="4348" max="4348" width="7" style="1" customWidth="1"/>
    <col min="4349" max="4349" width="6.88671875" style="1" customWidth="1"/>
    <col min="4350" max="4350" width="25" style="1" customWidth="1"/>
    <col min="4351" max="4357" width="13.6640625" style="1" customWidth="1"/>
    <col min="4358" max="4358" width="6.21875" style="1" bestFit="1" customWidth="1"/>
    <col min="4359" max="4359" width="8.88671875" style="1"/>
    <col min="4360" max="4360" width="11.6640625" style="1" bestFit="1" customWidth="1"/>
    <col min="4361" max="4602" width="8.88671875" style="1"/>
    <col min="4603" max="4603" width="1.88671875" style="1" customWidth="1"/>
    <col min="4604" max="4604" width="7" style="1" customWidth="1"/>
    <col min="4605" max="4605" width="6.88671875" style="1" customWidth="1"/>
    <col min="4606" max="4606" width="25" style="1" customWidth="1"/>
    <col min="4607" max="4613" width="13.6640625" style="1" customWidth="1"/>
    <col min="4614" max="4614" width="6.21875" style="1" bestFit="1" customWidth="1"/>
    <col min="4615" max="4615" width="8.88671875" style="1"/>
    <col min="4616" max="4616" width="11.6640625" style="1" bestFit="1" customWidth="1"/>
    <col min="4617" max="4858" width="8.88671875" style="1"/>
    <col min="4859" max="4859" width="1.88671875" style="1" customWidth="1"/>
    <col min="4860" max="4860" width="7" style="1" customWidth="1"/>
    <col min="4861" max="4861" width="6.88671875" style="1" customWidth="1"/>
    <col min="4862" max="4862" width="25" style="1" customWidth="1"/>
    <col min="4863" max="4869" width="13.6640625" style="1" customWidth="1"/>
    <col min="4870" max="4870" width="6.21875" style="1" bestFit="1" customWidth="1"/>
    <col min="4871" max="4871" width="8.88671875" style="1"/>
    <col min="4872" max="4872" width="11.6640625" style="1" bestFit="1" customWidth="1"/>
    <col min="4873" max="5114" width="8.88671875" style="1"/>
    <col min="5115" max="5115" width="1.88671875" style="1" customWidth="1"/>
    <col min="5116" max="5116" width="7" style="1" customWidth="1"/>
    <col min="5117" max="5117" width="6.88671875" style="1" customWidth="1"/>
    <col min="5118" max="5118" width="25" style="1" customWidth="1"/>
    <col min="5119" max="5125" width="13.6640625" style="1" customWidth="1"/>
    <col min="5126" max="5126" width="6.21875" style="1" bestFit="1" customWidth="1"/>
    <col min="5127" max="5127" width="8.88671875" style="1"/>
    <col min="5128" max="5128" width="11.6640625" style="1" bestFit="1" customWidth="1"/>
    <col min="5129" max="5370" width="8.88671875" style="1"/>
    <col min="5371" max="5371" width="1.88671875" style="1" customWidth="1"/>
    <col min="5372" max="5372" width="7" style="1" customWidth="1"/>
    <col min="5373" max="5373" width="6.88671875" style="1" customWidth="1"/>
    <col min="5374" max="5374" width="25" style="1" customWidth="1"/>
    <col min="5375" max="5381" width="13.6640625" style="1" customWidth="1"/>
    <col min="5382" max="5382" width="6.21875" style="1" bestFit="1" customWidth="1"/>
    <col min="5383" max="5383" width="8.88671875" style="1"/>
    <col min="5384" max="5384" width="11.6640625" style="1" bestFit="1" customWidth="1"/>
    <col min="5385" max="5626" width="8.88671875" style="1"/>
    <col min="5627" max="5627" width="1.88671875" style="1" customWidth="1"/>
    <col min="5628" max="5628" width="7" style="1" customWidth="1"/>
    <col min="5629" max="5629" width="6.88671875" style="1" customWidth="1"/>
    <col min="5630" max="5630" width="25" style="1" customWidth="1"/>
    <col min="5631" max="5637" width="13.6640625" style="1" customWidth="1"/>
    <col min="5638" max="5638" width="6.21875" style="1" bestFit="1" customWidth="1"/>
    <col min="5639" max="5639" width="8.88671875" style="1"/>
    <col min="5640" max="5640" width="11.6640625" style="1" bestFit="1" customWidth="1"/>
    <col min="5641" max="5882" width="8.88671875" style="1"/>
    <col min="5883" max="5883" width="1.88671875" style="1" customWidth="1"/>
    <col min="5884" max="5884" width="7" style="1" customWidth="1"/>
    <col min="5885" max="5885" width="6.88671875" style="1" customWidth="1"/>
    <col min="5886" max="5886" width="25" style="1" customWidth="1"/>
    <col min="5887" max="5893" width="13.6640625" style="1" customWidth="1"/>
    <col min="5894" max="5894" width="6.21875" style="1" bestFit="1" customWidth="1"/>
    <col min="5895" max="5895" width="8.88671875" style="1"/>
    <col min="5896" max="5896" width="11.6640625" style="1" bestFit="1" customWidth="1"/>
    <col min="5897" max="6138" width="8.88671875" style="1"/>
    <col min="6139" max="6139" width="1.88671875" style="1" customWidth="1"/>
    <col min="6140" max="6140" width="7" style="1" customWidth="1"/>
    <col min="6141" max="6141" width="6.88671875" style="1" customWidth="1"/>
    <col min="6142" max="6142" width="25" style="1" customWidth="1"/>
    <col min="6143" max="6149" width="13.6640625" style="1" customWidth="1"/>
    <col min="6150" max="6150" width="6.21875" style="1" bestFit="1" customWidth="1"/>
    <col min="6151" max="6151" width="8.88671875" style="1"/>
    <col min="6152" max="6152" width="11.6640625" style="1" bestFit="1" customWidth="1"/>
    <col min="6153" max="6394" width="8.88671875" style="1"/>
    <col min="6395" max="6395" width="1.88671875" style="1" customWidth="1"/>
    <col min="6396" max="6396" width="7" style="1" customWidth="1"/>
    <col min="6397" max="6397" width="6.88671875" style="1" customWidth="1"/>
    <col min="6398" max="6398" width="25" style="1" customWidth="1"/>
    <col min="6399" max="6405" width="13.6640625" style="1" customWidth="1"/>
    <col min="6406" max="6406" width="6.21875" style="1" bestFit="1" customWidth="1"/>
    <col min="6407" max="6407" width="8.88671875" style="1"/>
    <col min="6408" max="6408" width="11.6640625" style="1" bestFit="1" customWidth="1"/>
    <col min="6409" max="6650" width="8.88671875" style="1"/>
    <col min="6651" max="6651" width="1.88671875" style="1" customWidth="1"/>
    <col min="6652" max="6652" width="7" style="1" customWidth="1"/>
    <col min="6653" max="6653" width="6.88671875" style="1" customWidth="1"/>
    <col min="6654" max="6654" width="25" style="1" customWidth="1"/>
    <col min="6655" max="6661" width="13.6640625" style="1" customWidth="1"/>
    <col min="6662" max="6662" width="6.21875" style="1" bestFit="1" customWidth="1"/>
    <col min="6663" max="6663" width="8.88671875" style="1"/>
    <col min="6664" max="6664" width="11.6640625" style="1" bestFit="1" customWidth="1"/>
    <col min="6665" max="6906" width="8.88671875" style="1"/>
    <col min="6907" max="6907" width="1.88671875" style="1" customWidth="1"/>
    <col min="6908" max="6908" width="7" style="1" customWidth="1"/>
    <col min="6909" max="6909" width="6.88671875" style="1" customWidth="1"/>
    <col min="6910" max="6910" width="25" style="1" customWidth="1"/>
    <col min="6911" max="6917" width="13.6640625" style="1" customWidth="1"/>
    <col min="6918" max="6918" width="6.21875" style="1" bestFit="1" customWidth="1"/>
    <col min="6919" max="6919" width="8.88671875" style="1"/>
    <col min="6920" max="6920" width="11.6640625" style="1" bestFit="1" customWidth="1"/>
    <col min="6921" max="7162" width="8.88671875" style="1"/>
    <col min="7163" max="7163" width="1.88671875" style="1" customWidth="1"/>
    <col min="7164" max="7164" width="7" style="1" customWidth="1"/>
    <col min="7165" max="7165" width="6.88671875" style="1" customWidth="1"/>
    <col min="7166" max="7166" width="25" style="1" customWidth="1"/>
    <col min="7167" max="7173" width="13.6640625" style="1" customWidth="1"/>
    <col min="7174" max="7174" width="6.21875" style="1" bestFit="1" customWidth="1"/>
    <col min="7175" max="7175" width="8.88671875" style="1"/>
    <col min="7176" max="7176" width="11.6640625" style="1" bestFit="1" customWidth="1"/>
    <col min="7177" max="7418" width="8.88671875" style="1"/>
    <col min="7419" max="7419" width="1.88671875" style="1" customWidth="1"/>
    <col min="7420" max="7420" width="7" style="1" customWidth="1"/>
    <col min="7421" max="7421" width="6.88671875" style="1" customWidth="1"/>
    <col min="7422" max="7422" width="25" style="1" customWidth="1"/>
    <col min="7423" max="7429" width="13.6640625" style="1" customWidth="1"/>
    <col min="7430" max="7430" width="6.21875" style="1" bestFit="1" customWidth="1"/>
    <col min="7431" max="7431" width="8.88671875" style="1"/>
    <col min="7432" max="7432" width="11.6640625" style="1" bestFit="1" customWidth="1"/>
    <col min="7433" max="7674" width="8.88671875" style="1"/>
    <col min="7675" max="7675" width="1.88671875" style="1" customWidth="1"/>
    <col min="7676" max="7676" width="7" style="1" customWidth="1"/>
    <col min="7677" max="7677" width="6.88671875" style="1" customWidth="1"/>
    <col min="7678" max="7678" width="25" style="1" customWidth="1"/>
    <col min="7679" max="7685" width="13.6640625" style="1" customWidth="1"/>
    <col min="7686" max="7686" width="6.21875" style="1" bestFit="1" customWidth="1"/>
    <col min="7687" max="7687" width="8.88671875" style="1"/>
    <col min="7688" max="7688" width="11.6640625" style="1" bestFit="1" customWidth="1"/>
    <col min="7689" max="7930" width="8.88671875" style="1"/>
    <col min="7931" max="7931" width="1.88671875" style="1" customWidth="1"/>
    <col min="7932" max="7932" width="7" style="1" customWidth="1"/>
    <col min="7933" max="7933" width="6.88671875" style="1" customWidth="1"/>
    <col min="7934" max="7934" width="25" style="1" customWidth="1"/>
    <col min="7935" max="7941" width="13.6640625" style="1" customWidth="1"/>
    <col min="7942" max="7942" width="6.21875" style="1" bestFit="1" customWidth="1"/>
    <col min="7943" max="7943" width="8.88671875" style="1"/>
    <col min="7944" max="7944" width="11.6640625" style="1" bestFit="1" customWidth="1"/>
    <col min="7945" max="8186" width="8.88671875" style="1"/>
    <col min="8187" max="8187" width="1.88671875" style="1" customWidth="1"/>
    <col min="8188" max="8188" width="7" style="1" customWidth="1"/>
    <col min="8189" max="8189" width="6.88671875" style="1" customWidth="1"/>
    <col min="8190" max="8190" width="25" style="1" customWidth="1"/>
    <col min="8191" max="8197" width="13.6640625" style="1" customWidth="1"/>
    <col min="8198" max="8198" width="6.21875" style="1" bestFit="1" customWidth="1"/>
    <col min="8199" max="8199" width="8.88671875" style="1"/>
    <col min="8200" max="8200" width="11.6640625" style="1" bestFit="1" customWidth="1"/>
    <col min="8201" max="8442" width="8.88671875" style="1"/>
    <col min="8443" max="8443" width="1.88671875" style="1" customWidth="1"/>
    <col min="8444" max="8444" width="7" style="1" customWidth="1"/>
    <col min="8445" max="8445" width="6.88671875" style="1" customWidth="1"/>
    <col min="8446" max="8446" width="25" style="1" customWidth="1"/>
    <col min="8447" max="8453" width="13.6640625" style="1" customWidth="1"/>
    <col min="8454" max="8454" width="6.21875" style="1" bestFit="1" customWidth="1"/>
    <col min="8455" max="8455" width="8.88671875" style="1"/>
    <col min="8456" max="8456" width="11.6640625" style="1" bestFit="1" customWidth="1"/>
    <col min="8457" max="8698" width="8.88671875" style="1"/>
    <col min="8699" max="8699" width="1.88671875" style="1" customWidth="1"/>
    <col min="8700" max="8700" width="7" style="1" customWidth="1"/>
    <col min="8701" max="8701" width="6.88671875" style="1" customWidth="1"/>
    <col min="8702" max="8702" width="25" style="1" customWidth="1"/>
    <col min="8703" max="8709" width="13.6640625" style="1" customWidth="1"/>
    <col min="8710" max="8710" width="6.21875" style="1" bestFit="1" customWidth="1"/>
    <col min="8711" max="8711" width="8.88671875" style="1"/>
    <col min="8712" max="8712" width="11.6640625" style="1" bestFit="1" customWidth="1"/>
    <col min="8713" max="8954" width="8.88671875" style="1"/>
    <col min="8955" max="8955" width="1.88671875" style="1" customWidth="1"/>
    <col min="8956" max="8956" width="7" style="1" customWidth="1"/>
    <col min="8957" max="8957" width="6.88671875" style="1" customWidth="1"/>
    <col min="8958" max="8958" width="25" style="1" customWidth="1"/>
    <col min="8959" max="8965" width="13.6640625" style="1" customWidth="1"/>
    <col min="8966" max="8966" width="6.21875" style="1" bestFit="1" customWidth="1"/>
    <col min="8967" max="8967" width="8.88671875" style="1"/>
    <col min="8968" max="8968" width="11.6640625" style="1" bestFit="1" customWidth="1"/>
    <col min="8969" max="9210" width="8.88671875" style="1"/>
    <col min="9211" max="9211" width="1.88671875" style="1" customWidth="1"/>
    <col min="9212" max="9212" width="7" style="1" customWidth="1"/>
    <col min="9213" max="9213" width="6.88671875" style="1" customWidth="1"/>
    <col min="9214" max="9214" width="25" style="1" customWidth="1"/>
    <col min="9215" max="9221" width="13.6640625" style="1" customWidth="1"/>
    <col min="9222" max="9222" width="6.21875" style="1" bestFit="1" customWidth="1"/>
    <col min="9223" max="9223" width="8.88671875" style="1"/>
    <col min="9224" max="9224" width="11.6640625" style="1" bestFit="1" customWidth="1"/>
    <col min="9225" max="9466" width="8.88671875" style="1"/>
    <col min="9467" max="9467" width="1.88671875" style="1" customWidth="1"/>
    <col min="9468" max="9468" width="7" style="1" customWidth="1"/>
    <col min="9469" max="9469" width="6.88671875" style="1" customWidth="1"/>
    <col min="9470" max="9470" width="25" style="1" customWidth="1"/>
    <col min="9471" max="9477" width="13.6640625" style="1" customWidth="1"/>
    <col min="9478" max="9478" width="6.21875" style="1" bestFit="1" customWidth="1"/>
    <col min="9479" max="9479" width="8.88671875" style="1"/>
    <col min="9480" max="9480" width="11.6640625" style="1" bestFit="1" customWidth="1"/>
    <col min="9481" max="9722" width="8.88671875" style="1"/>
    <col min="9723" max="9723" width="1.88671875" style="1" customWidth="1"/>
    <col min="9724" max="9724" width="7" style="1" customWidth="1"/>
    <col min="9725" max="9725" width="6.88671875" style="1" customWidth="1"/>
    <col min="9726" max="9726" width="25" style="1" customWidth="1"/>
    <col min="9727" max="9733" width="13.6640625" style="1" customWidth="1"/>
    <col min="9734" max="9734" width="6.21875" style="1" bestFit="1" customWidth="1"/>
    <col min="9735" max="9735" width="8.88671875" style="1"/>
    <col min="9736" max="9736" width="11.6640625" style="1" bestFit="1" customWidth="1"/>
    <col min="9737" max="9978" width="8.88671875" style="1"/>
    <col min="9979" max="9979" width="1.88671875" style="1" customWidth="1"/>
    <col min="9980" max="9980" width="7" style="1" customWidth="1"/>
    <col min="9981" max="9981" width="6.88671875" style="1" customWidth="1"/>
    <col min="9982" max="9982" width="25" style="1" customWidth="1"/>
    <col min="9983" max="9989" width="13.6640625" style="1" customWidth="1"/>
    <col min="9990" max="9990" width="6.21875" style="1" bestFit="1" customWidth="1"/>
    <col min="9991" max="9991" width="8.88671875" style="1"/>
    <col min="9992" max="9992" width="11.6640625" style="1" bestFit="1" customWidth="1"/>
    <col min="9993" max="10234" width="8.88671875" style="1"/>
    <col min="10235" max="10235" width="1.88671875" style="1" customWidth="1"/>
    <col min="10236" max="10236" width="7" style="1" customWidth="1"/>
    <col min="10237" max="10237" width="6.88671875" style="1" customWidth="1"/>
    <col min="10238" max="10238" width="25" style="1" customWidth="1"/>
    <col min="10239" max="10245" width="13.6640625" style="1" customWidth="1"/>
    <col min="10246" max="10246" width="6.21875" style="1" bestFit="1" customWidth="1"/>
    <col min="10247" max="10247" width="8.88671875" style="1"/>
    <col min="10248" max="10248" width="11.6640625" style="1" bestFit="1" customWidth="1"/>
    <col min="10249" max="10490" width="8.88671875" style="1"/>
    <col min="10491" max="10491" width="1.88671875" style="1" customWidth="1"/>
    <col min="10492" max="10492" width="7" style="1" customWidth="1"/>
    <col min="10493" max="10493" width="6.88671875" style="1" customWidth="1"/>
    <col min="10494" max="10494" width="25" style="1" customWidth="1"/>
    <col min="10495" max="10501" width="13.6640625" style="1" customWidth="1"/>
    <col min="10502" max="10502" width="6.21875" style="1" bestFit="1" customWidth="1"/>
    <col min="10503" max="10503" width="8.88671875" style="1"/>
    <col min="10504" max="10504" width="11.6640625" style="1" bestFit="1" customWidth="1"/>
    <col min="10505" max="10746" width="8.88671875" style="1"/>
    <col min="10747" max="10747" width="1.88671875" style="1" customWidth="1"/>
    <col min="10748" max="10748" width="7" style="1" customWidth="1"/>
    <col min="10749" max="10749" width="6.88671875" style="1" customWidth="1"/>
    <col min="10750" max="10750" width="25" style="1" customWidth="1"/>
    <col min="10751" max="10757" width="13.6640625" style="1" customWidth="1"/>
    <col min="10758" max="10758" width="6.21875" style="1" bestFit="1" customWidth="1"/>
    <col min="10759" max="10759" width="8.88671875" style="1"/>
    <col min="10760" max="10760" width="11.6640625" style="1" bestFit="1" customWidth="1"/>
    <col min="10761" max="11002" width="8.88671875" style="1"/>
    <col min="11003" max="11003" width="1.88671875" style="1" customWidth="1"/>
    <col min="11004" max="11004" width="7" style="1" customWidth="1"/>
    <col min="11005" max="11005" width="6.88671875" style="1" customWidth="1"/>
    <col min="11006" max="11006" width="25" style="1" customWidth="1"/>
    <col min="11007" max="11013" width="13.6640625" style="1" customWidth="1"/>
    <col min="11014" max="11014" width="6.21875" style="1" bestFit="1" customWidth="1"/>
    <col min="11015" max="11015" width="8.88671875" style="1"/>
    <col min="11016" max="11016" width="11.6640625" style="1" bestFit="1" customWidth="1"/>
    <col min="11017" max="11258" width="8.88671875" style="1"/>
    <col min="11259" max="11259" width="1.88671875" style="1" customWidth="1"/>
    <col min="11260" max="11260" width="7" style="1" customWidth="1"/>
    <col min="11261" max="11261" width="6.88671875" style="1" customWidth="1"/>
    <col min="11262" max="11262" width="25" style="1" customWidth="1"/>
    <col min="11263" max="11269" width="13.6640625" style="1" customWidth="1"/>
    <col min="11270" max="11270" width="6.21875" style="1" bestFit="1" customWidth="1"/>
    <col min="11271" max="11271" width="8.88671875" style="1"/>
    <col min="11272" max="11272" width="11.6640625" style="1" bestFit="1" customWidth="1"/>
    <col min="11273" max="11514" width="8.88671875" style="1"/>
    <col min="11515" max="11515" width="1.88671875" style="1" customWidth="1"/>
    <col min="11516" max="11516" width="7" style="1" customWidth="1"/>
    <col min="11517" max="11517" width="6.88671875" style="1" customWidth="1"/>
    <col min="11518" max="11518" width="25" style="1" customWidth="1"/>
    <col min="11519" max="11525" width="13.6640625" style="1" customWidth="1"/>
    <col min="11526" max="11526" width="6.21875" style="1" bestFit="1" customWidth="1"/>
    <col min="11527" max="11527" width="8.88671875" style="1"/>
    <col min="11528" max="11528" width="11.6640625" style="1" bestFit="1" customWidth="1"/>
    <col min="11529" max="11770" width="8.88671875" style="1"/>
    <col min="11771" max="11771" width="1.88671875" style="1" customWidth="1"/>
    <col min="11772" max="11772" width="7" style="1" customWidth="1"/>
    <col min="11773" max="11773" width="6.88671875" style="1" customWidth="1"/>
    <col min="11774" max="11774" width="25" style="1" customWidth="1"/>
    <col min="11775" max="11781" width="13.6640625" style="1" customWidth="1"/>
    <col min="11782" max="11782" width="6.21875" style="1" bestFit="1" customWidth="1"/>
    <col min="11783" max="11783" width="8.88671875" style="1"/>
    <col min="11784" max="11784" width="11.6640625" style="1" bestFit="1" customWidth="1"/>
    <col min="11785" max="12026" width="8.88671875" style="1"/>
    <col min="12027" max="12027" width="1.88671875" style="1" customWidth="1"/>
    <col min="12028" max="12028" width="7" style="1" customWidth="1"/>
    <col min="12029" max="12029" width="6.88671875" style="1" customWidth="1"/>
    <col min="12030" max="12030" width="25" style="1" customWidth="1"/>
    <col min="12031" max="12037" width="13.6640625" style="1" customWidth="1"/>
    <col min="12038" max="12038" width="6.21875" style="1" bestFit="1" customWidth="1"/>
    <col min="12039" max="12039" width="8.88671875" style="1"/>
    <col min="12040" max="12040" width="11.6640625" style="1" bestFit="1" customWidth="1"/>
    <col min="12041" max="12282" width="8.88671875" style="1"/>
    <col min="12283" max="12283" width="1.88671875" style="1" customWidth="1"/>
    <col min="12284" max="12284" width="7" style="1" customWidth="1"/>
    <col min="12285" max="12285" width="6.88671875" style="1" customWidth="1"/>
    <col min="12286" max="12286" width="25" style="1" customWidth="1"/>
    <col min="12287" max="12293" width="13.6640625" style="1" customWidth="1"/>
    <col min="12294" max="12294" width="6.21875" style="1" bestFit="1" customWidth="1"/>
    <col min="12295" max="12295" width="8.88671875" style="1"/>
    <col min="12296" max="12296" width="11.6640625" style="1" bestFit="1" customWidth="1"/>
    <col min="12297" max="12538" width="8.88671875" style="1"/>
    <col min="12539" max="12539" width="1.88671875" style="1" customWidth="1"/>
    <col min="12540" max="12540" width="7" style="1" customWidth="1"/>
    <col min="12541" max="12541" width="6.88671875" style="1" customWidth="1"/>
    <col min="12542" max="12542" width="25" style="1" customWidth="1"/>
    <col min="12543" max="12549" width="13.6640625" style="1" customWidth="1"/>
    <col min="12550" max="12550" width="6.21875" style="1" bestFit="1" customWidth="1"/>
    <col min="12551" max="12551" width="8.88671875" style="1"/>
    <col min="12552" max="12552" width="11.6640625" style="1" bestFit="1" customWidth="1"/>
    <col min="12553" max="12794" width="8.88671875" style="1"/>
    <col min="12795" max="12795" width="1.88671875" style="1" customWidth="1"/>
    <col min="12796" max="12796" width="7" style="1" customWidth="1"/>
    <col min="12797" max="12797" width="6.88671875" style="1" customWidth="1"/>
    <col min="12798" max="12798" width="25" style="1" customWidth="1"/>
    <col min="12799" max="12805" width="13.6640625" style="1" customWidth="1"/>
    <col min="12806" max="12806" width="6.21875" style="1" bestFit="1" customWidth="1"/>
    <col min="12807" max="12807" width="8.88671875" style="1"/>
    <col min="12808" max="12808" width="11.6640625" style="1" bestFit="1" customWidth="1"/>
    <col min="12809" max="13050" width="8.88671875" style="1"/>
    <col min="13051" max="13051" width="1.88671875" style="1" customWidth="1"/>
    <col min="13052" max="13052" width="7" style="1" customWidth="1"/>
    <col min="13053" max="13053" width="6.88671875" style="1" customWidth="1"/>
    <col min="13054" max="13054" width="25" style="1" customWidth="1"/>
    <col min="13055" max="13061" width="13.6640625" style="1" customWidth="1"/>
    <col min="13062" max="13062" width="6.21875" style="1" bestFit="1" customWidth="1"/>
    <col min="13063" max="13063" width="8.88671875" style="1"/>
    <col min="13064" max="13064" width="11.6640625" style="1" bestFit="1" customWidth="1"/>
    <col min="13065" max="13306" width="8.88671875" style="1"/>
    <col min="13307" max="13307" width="1.88671875" style="1" customWidth="1"/>
    <col min="13308" max="13308" width="7" style="1" customWidth="1"/>
    <col min="13309" max="13309" width="6.88671875" style="1" customWidth="1"/>
    <col min="13310" max="13310" width="25" style="1" customWidth="1"/>
    <col min="13311" max="13317" width="13.6640625" style="1" customWidth="1"/>
    <col min="13318" max="13318" width="6.21875" style="1" bestFit="1" customWidth="1"/>
    <col min="13319" max="13319" width="8.88671875" style="1"/>
    <col min="13320" max="13320" width="11.6640625" style="1" bestFit="1" customWidth="1"/>
    <col min="13321" max="13562" width="8.88671875" style="1"/>
    <col min="13563" max="13563" width="1.88671875" style="1" customWidth="1"/>
    <col min="13564" max="13564" width="7" style="1" customWidth="1"/>
    <col min="13565" max="13565" width="6.88671875" style="1" customWidth="1"/>
    <col min="13566" max="13566" width="25" style="1" customWidth="1"/>
    <col min="13567" max="13573" width="13.6640625" style="1" customWidth="1"/>
    <col min="13574" max="13574" width="6.21875" style="1" bestFit="1" customWidth="1"/>
    <col min="13575" max="13575" width="8.88671875" style="1"/>
    <col min="13576" max="13576" width="11.6640625" style="1" bestFit="1" customWidth="1"/>
    <col min="13577" max="13818" width="8.88671875" style="1"/>
    <col min="13819" max="13819" width="1.88671875" style="1" customWidth="1"/>
    <col min="13820" max="13820" width="7" style="1" customWidth="1"/>
    <col min="13821" max="13821" width="6.88671875" style="1" customWidth="1"/>
    <col min="13822" max="13822" width="25" style="1" customWidth="1"/>
    <col min="13823" max="13829" width="13.6640625" style="1" customWidth="1"/>
    <col min="13830" max="13830" width="6.21875" style="1" bestFit="1" customWidth="1"/>
    <col min="13831" max="13831" width="8.88671875" style="1"/>
    <col min="13832" max="13832" width="11.6640625" style="1" bestFit="1" customWidth="1"/>
    <col min="13833" max="14074" width="8.88671875" style="1"/>
    <col min="14075" max="14075" width="1.88671875" style="1" customWidth="1"/>
    <col min="14076" max="14076" width="7" style="1" customWidth="1"/>
    <col min="14077" max="14077" width="6.88671875" style="1" customWidth="1"/>
    <col min="14078" max="14078" width="25" style="1" customWidth="1"/>
    <col min="14079" max="14085" width="13.6640625" style="1" customWidth="1"/>
    <col min="14086" max="14086" width="6.21875" style="1" bestFit="1" customWidth="1"/>
    <col min="14087" max="14087" width="8.88671875" style="1"/>
    <col min="14088" max="14088" width="11.6640625" style="1" bestFit="1" customWidth="1"/>
    <col min="14089" max="14330" width="8.88671875" style="1"/>
    <col min="14331" max="14331" width="1.88671875" style="1" customWidth="1"/>
    <col min="14332" max="14332" width="7" style="1" customWidth="1"/>
    <col min="14333" max="14333" width="6.88671875" style="1" customWidth="1"/>
    <col min="14334" max="14334" width="25" style="1" customWidth="1"/>
    <col min="14335" max="14341" width="13.6640625" style="1" customWidth="1"/>
    <col min="14342" max="14342" width="6.21875" style="1" bestFit="1" customWidth="1"/>
    <col min="14343" max="14343" width="8.88671875" style="1"/>
    <col min="14344" max="14344" width="11.6640625" style="1" bestFit="1" customWidth="1"/>
    <col min="14345" max="14586" width="8.88671875" style="1"/>
    <col min="14587" max="14587" width="1.88671875" style="1" customWidth="1"/>
    <col min="14588" max="14588" width="7" style="1" customWidth="1"/>
    <col min="14589" max="14589" width="6.88671875" style="1" customWidth="1"/>
    <col min="14590" max="14590" width="25" style="1" customWidth="1"/>
    <col min="14591" max="14597" width="13.6640625" style="1" customWidth="1"/>
    <col min="14598" max="14598" width="6.21875" style="1" bestFit="1" customWidth="1"/>
    <col min="14599" max="14599" width="8.88671875" style="1"/>
    <col min="14600" max="14600" width="11.6640625" style="1" bestFit="1" customWidth="1"/>
    <col min="14601" max="14842" width="8.88671875" style="1"/>
    <col min="14843" max="14843" width="1.88671875" style="1" customWidth="1"/>
    <col min="14844" max="14844" width="7" style="1" customWidth="1"/>
    <col min="14845" max="14845" width="6.88671875" style="1" customWidth="1"/>
    <col min="14846" max="14846" width="25" style="1" customWidth="1"/>
    <col min="14847" max="14853" width="13.6640625" style="1" customWidth="1"/>
    <col min="14854" max="14854" width="6.21875" style="1" bestFit="1" customWidth="1"/>
    <col min="14855" max="14855" width="8.88671875" style="1"/>
    <col min="14856" max="14856" width="11.6640625" style="1" bestFit="1" customWidth="1"/>
    <col min="14857" max="15098" width="8.88671875" style="1"/>
    <col min="15099" max="15099" width="1.88671875" style="1" customWidth="1"/>
    <col min="15100" max="15100" width="7" style="1" customWidth="1"/>
    <col min="15101" max="15101" width="6.88671875" style="1" customWidth="1"/>
    <col min="15102" max="15102" width="25" style="1" customWidth="1"/>
    <col min="15103" max="15109" width="13.6640625" style="1" customWidth="1"/>
    <col min="15110" max="15110" width="6.21875" style="1" bestFit="1" customWidth="1"/>
    <col min="15111" max="15111" width="8.88671875" style="1"/>
    <col min="15112" max="15112" width="11.6640625" style="1" bestFit="1" customWidth="1"/>
    <col min="15113" max="15354" width="8.88671875" style="1"/>
    <col min="15355" max="15355" width="1.88671875" style="1" customWidth="1"/>
    <col min="15356" max="15356" width="7" style="1" customWidth="1"/>
    <col min="15357" max="15357" width="6.88671875" style="1" customWidth="1"/>
    <col min="15358" max="15358" width="25" style="1" customWidth="1"/>
    <col min="15359" max="15365" width="13.6640625" style="1" customWidth="1"/>
    <col min="15366" max="15366" width="6.21875" style="1" bestFit="1" customWidth="1"/>
    <col min="15367" max="15367" width="8.88671875" style="1"/>
    <col min="15368" max="15368" width="11.6640625" style="1" bestFit="1" customWidth="1"/>
    <col min="15369" max="15610" width="8.88671875" style="1"/>
    <col min="15611" max="15611" width="1.88671875" style="1" customWidth="1"/>
    <col min="15612" max="15612" width="7" style="1" customWidth="1"/>
    <col min="15613" max="15613" width="6.88671875" style="1" customWidth="1"/>
    <col min="15614" max="15614" width="25" style="1" customWidth="1"/>
    <col min="15615" max="15621" width="13.6640625" style="1" customWidth="1"/>
    <col min="15622" max="15622" width="6.21875" style="1" bestFit="1" customWidth="1"/>
    <col min="15623" max="15623" width="8.88671875" style="1"/>
    <col min="15624" max="15624" width="11.6640625" style="1" bestFit="1" customWidth="1"/>
    <col min="15625" max="15866" width="8.88671875" style="1"/>
    <col min="15867" max="15867" width="1.88671875" style="1" customWidth="1"/>
    <col min="15868" max="15868" width="7" style="1" customWidth="1"/>
    <col min="15869" max="15869" width="6.88671875" style="1" customWidth="1"/>
    <col min="15870" max="15870" width="25" style="1" customWidth="1"/>
    <col min="15871" max="15877" width="13.6640625" style="1" customWidth="1"/>
    <col min="15878" max="15878" width="6.21875" style="1" bestFit="1" customWidth="1"/>
    <col min="15879" max="15879" width="8.88671875" style="1"/>
    <col min="15880" max="15880" width="11.6640625" style="1" bestFit="1" customWidth="1"/>
    <col min="15881" max="16122" width="8.88671875" style="1"/>
    <col min="16123" max="16123" width="1.88671875" style="1" customWidth="1"/>
    <col min="16124" max="16124" width="7" style="1" customWidth="1"/>
    <col min="16125" max="16125" width="6.88671875" style="1" customWidth="1"/>
    <col min="16126" max="16126" width="25" style="1" customWidth="1"/>
    <col min="16127" max="16133" width="13.6640625" style="1" customWidth="1"/>
    <col min="16134" max="16134" width="6.21875" style="1" bestFit="1" customWidth="1"/>
    <col min="16135" max="16135" width="8.88671875" style="1"/>
    <col min="16136" max="16136" width="11.6640625" style="1" bestFit="1" customWidth="1"/>
    <col min="16137" max="16384" width="8.88671875" style="1"/>
  </cols>
  <sheetData>
    <row r="2" spans="2:13" ht="15" customHeight="1" thickBot="1" x14ac:dyDescent="0.3">
      <c r="B2" s="19"/>
      <c r="C2" s="19"/>
      <c r="D2" s="19"/>
      <c r="E2" s="19"/>
      <c r="F2" s="19"/>
      <c r="G2" s="19"/>
      <c r="H2" s="19"/>
      <c r="J2" s="43" t="s">
        <v>16</v>
      </c>
      <c r="K2" s="43"/>
      <c r="L2" s="43"/>
      <c r="M2" s="43"/>
    </row>
    <row r="3" spans="2:13" ht="15" customHeight="1" x14ac:dyDescent="0.25">
      <c r="B3" s="32" t="s">
        <v>1</v>
      </c>
      <c r="C3" s="33" cm="1">
        <f t="array" ref="C3:H3">_xlfn.SEQUENCE(1,6)</f>
        <v>1</v>
      </c>
      <c r="D3" s="16">
        <v>2</v>
      </c>
      <c r="E3" s="16">
        <v>3</v>
      </c>
      <c r="F3" s="16">
        <v>4</v>
      </c>
      <c r="G3" s="16">
        <v>5</v>
      </c>
      <c r="H3" s="16">
        <v>6</v>
      </c>
      <c r="J3" s="25"/>
      <c r="K3" s="30" t="s">
        <v>13</v>
      </c>
      <c r="L3" s="26" t="s">
        <v>4</v>
      </c>
      <c r="M3" s="26" t="s">
        <v>15</v>
      </c>
    </row>
    <row r="4" spans="2:13" ht="15" customHeight="1" thickBot="1" x14ac:dyDescent="0.3">
      <c r="B4" s="1" t="s">
        <v>7</v>
      </c>
      <c r="C4" s="31">
        <v>0.12</v>
      </c>
      <c r="D4" s="14"/>
      <c r="E4" s="14"/>
      <c r="F4" s="14"/>
      <c r="G4" s="14"/>
      <c r="H4" s="14"/>
      <c r="J4" s="27" t="s">
        <v>21</v>
      </c>
      <c r="K4" s="28">
        <f>C9</f>
        <v>1111111.1111111105</v>
      </c>
      <c r="L4" s="24">
        <f>C10</f>
        <v>9.0000000000000052E-2</v>
      </c>
      <c r="M4" s="24">
        <v>0</v>
      </c>
    </row>
    <row r="5" spans="2:13" x14ac:dyDescent="0.25">
      <c r="B5" s="1" t="s">
        <v>12</v>
      </c>
      <c r="C5" s="20">
        <v>0</v>
      </c>
      <c r="D5" s="21">
        <v>0.03</v>
      </c>
      <c r="E5" s="20">
        <f>D5</f>
        <v>0.03</v>
      </c>
      <c r="F5" s="20">
        <f t="shared" ref="F5:H5" si="0">E5</f>
        <v>0.03</v>
      </c>
      <c r="G5" s="20">
        <f t="shared" si="0"/>
        <v>0.03</v>
      </c>
      <c r="H5" s="20">
        <f t="shared" si="0"/>
        <v>0.03</v>
      </c>
      <c r="J5" s="8">
        <v>9.5000000000000001E-2</v>
      </c>
      <c r="K5" s="29">
        <f t="dataTable" ref="K5:L15" dt2D="0" dtr="0" r1="C4"/>
        <v>1538461.5384615385</v>
      </c>
      <c r="L5" s="7">
        <v>6.5000000000000002E-2</v>
      </c>
      <c r="M5" s="7">
        <f>K5/$K$4-1</f>
        <v>0.38461538461538525</v>
      </c>
    </row>
    <row r="6" spans="2:13" x14ac:dyDescent="0.25">
      <c r="B6" s="17" t="s">
        <v>0</v>
      </c>
      <c r="C6" s="6">
        <v>100000</v>
      </c>
      <c r="D6" s="18">
        <f>(1+D5)*C6</f>
        <v>103000</v>
      </c>
      <c r="E6" s="18">
        <f t="shared" ref="E6:H6" si="1">(1+E5)*D6</f>
        <v>106090</v>
      </c>
      <c r="F6" s="18">
        <f t="shared" si="1"/>
        <v>109272.7</v>
      </c>
      <c r="G6" s="18">
        <f t="shared" si="1"/>
        <v>112550.88099999999</v>
      </c>
      <c r="H6" s="18">
        <f t="shared" si="1"/>
        <v>115927.40742999999</v>
      </c>
      <c r="J6" s="8">
        <f>J5+0.5%</f>
        <v>0.1</v>
      </c>
      <c r="K6" s="29">
        <v>1428571.4285714279</v>
      </c>
      <c r="L6" s="7">
        <v>7.0000000000000034E-2</v>
      </c>
      <c r="M6" s="7">
        <f>K6/$K$4-1</f>
        <v>0.28571428571428581</v>
      </c>
    </row>
    <row r="7" spans="2:13" x14ac:dyDescent="0.25">
      <c r="B7" s="5" t="s">
        <v>2</v>
      </c>
      <c r="C7" s="4"/>
      <c r="D7" s="4"/>
      <c r="E7" s="4"/>
      <c r="F7" s="4"/>
      <c r="G7" s="4">
        <f>H6/(C4-D5)</f>
        <v>1288082.3047777778</v>
      </c>
      <c r="H7" s="4"/>
      <c r="J7" s="8">
        <f t="shared" ref="J7:J15" si="2">J6+0.5%</f>
        <v>0.10500000000000001</v>
      </c>
      <c r="K7" s="29">
        <v>1333333.3333333333</v>
      </c>
      <c r="L7" s="7">
        <v>7.5000000000000011E-2</v>
      </c>
      <c r="M7" s="7">
        <f t="shared" ref="M7:M15" si="3">K7/$K$4-1</f>
        <v>0.20000000000000062</v>
      </c>
    </row>
    <row r="8" spans="2:13" x14ac:dyDescent="0.25">
      <c r="B8" s="1" t="s">
        <v>8</v>
      </c>
      <c r="C8" s="6">
        <f>C6+C7</f>
        <v>100000</v>
      </c>
      <c r="D8" s="18">
        <f t="shared" ref="D8:H8" si="4">D6+D7</f>
        <v>103000</v>
      </c>
      <c r="E8" s="18">
        <f t="shared" si="4"/>
        <v>106090</v>
      </c>
      <c r="F8" s="18">
        <f t="shared" si="4"/>
        <v>109272.7</v>
      </c>
      <c r="G8" s="18">
        <f t="shared" si="4"/>
        <v>1400633.1857777778</v>
      </c>
      <c r="H8" s="18">
        <f t="shared" si="4"/>
        <v>115927.40742999999</v>
      </c>
      <c r="J8" s="8">
        <f t="shared" si="2"/>
        <v>0.11000000000000001</v>
      </c>
      <c r="K8" s="29">
        <v>1249999.9999999995</v>
      </c>
      <c r="L8" s="7">
        <v>8.0000000000000029E-2</v>
      </c>
      <c r="M8" s="7">
        <f>K8/$K$4-1</f>
        <v>0.12500000000000022</v>
      </c>
    </row>
    <row r="9" spans="2:13" ht="14.4" customHeight="1" x14ac:dyDescent="0.25">
      <c r="B9" s="1" t="s">
        <v>3</v>
      </c>
      <c r="C9" s="18">
        <f>NPV((C4),C8:G8)</f>
        <v>1111111.1111111105</v>
      </c>
      <c r="D9" s="44" t="s">
        <v>18</v>
      </c>
      <c r="E9" s="44"/>
      <c r="F9" s="44"/>
      <c r="G9" s="44"/>
      <c r="H9" s="44"/>
      <c r="J9" s="8">
        <f t="shared" si="2"/>
        <v>0.11500000000000002</v>
      </c>
      <c r="K9" s="29">
        <v>1176470.588235294</v>
      </c>
      <c r="L9" s="7">
        <v>8.5000000000000006E-2</v>
      </c>
      <c r="M9" s="7">
        <f t="shared" si="3"/>
        <v>5.8823529411765163E-2</v>
      </c>
    </row>
    <row r="10" spans="2:13" ht="15" customHeight="1" thickBot="1" x14ac:dyDescent="0.3">
      <c r="B10" s="19" t="s">
        <v>9</v>
      </c>
      <c r="C10" s="22">
        <f>C8/C9</f>
        <v>9.0000000000000052E-2</v>
      </c>
      <c r="D10" s="45"/>
      <c r="E10" s="45"/>
      <c r="F10" s="45"/>
      <c r="G10" s="45"/>
      <c r="H10" s="45"/>
      <c r="J10" s="31">
        <f t="shared" si="2"/>
        <v>0.12000000000000002</v>
      </c>
      <c r="K10" s="48">
        <v>1111111.1111111105</v>
      </c>
      <c r="L10" s="49">
        <v>9.0000000000000052E-2</v>
      </c>
      <c r="M10" s="49">
        <f t="shared" si="3"/>
        <v>0</v>
      </c>
    </row>
    <row r="11" spans="2:13" ht="13.8" thickBot="1" x14ac:dyDescent="0.3">
      <c r="B11" s="34"/>
      <c r="C11" s="35"/>
      <c r="D11" s="34"/>
      <c r="E11" s="34"/>
      <c r="F11" s="34"/>
      <c r="G11" s="34"/>
      <c r="H11" s="34"/>
      <c r="J11" s="8">
        <f t="shared" si="2"/>
        <v>0.12500000000000003</v>
      </c>
      <c r="K11" s="29">
        <v>1052631.5789473681</v>
      </c>
      <c r="L11" s="7">
        <v>9.5000000000000029E-2</v>
      </c>
      <c r="M11" s="7">
        <f t="shared" si="3"/>
        <v>-5.2631578947368252E-2</v>
      </c>
    </row>
    <row r="12" spans="2:13" ht="15" customHeight="1" x14ac:dyDescent="0.25">
      <c r="B12" s="15" t="s">
        <v>1</v>
      </c>
      <c r="C12" s="16" cm="1">
        <f t="array" ref="C12:H12">_xlfn.SEQUENCE(1,6)</f>
        <v>1</v>
      </c>
      <c r="D12" s="16">
        <v>2</v>
      </c>
      <c r="E12" s="16">
        <v>3</v>
      </c>
      <c r="F12" s="16">
        <v>4</v>
      </c>
      <c r="G12" s="16">
        <v>5</v>
      </c>
      <c r="H12" s="16">
        <v>6</v>
      </c>
      <c r="J12" s="8">
        <f t="shared" si="2"/>
        <v>0.13000000000000003</v>
      </c>
      <c r="K12" s="29">
        <v>999999.9999999993</v>
      </c>
      <c r="L12" s="7">
        <v>0.10000000000000007</v>
      </c>
      <c r="M12" s="7">
        <f t="shared" si="3"/>
        <v>-0.1000000000000002</v>
      </c>
    </row>
    <row r="13" spans="2:13" ht="15" customHeight="1" x14ac:dyDescent="0.25">
      <c r="B13" s="1" t="s">
        <v>7</v>
      </c>
      <c r="C13" s="31">
        <v>0.13</v>
      </c>
      <c r="D13" s="14"/>
      <c r="E13" s="14"/>
      <c r="F13" s="14"/>
      <c r="G13" s="14"/>
      <c r="H13" s="14"/>
      <c r="J13" s="8">
        <f t="shared" si="2"/>
        <v>0.13500000000000004</v>
      </c>
      <c r="K13" s="29">
        <v>952380.95238095231</v>
      </c>
      <c r="L13" s="7">
        <v>0.10500000000000001</v>
      </c>
      <c r="M13" s="7">
        <f t="shared" si="3"/>
        <v>-0.14285714285714246</v>
      </c>
    </row>
    <row r="14" spans="2:13" x14ac:dyDescent="0.25">
      <c r="B14" s="1" t="s">
        <v>12</v>
      </c>
      <c r="C14" s="20">
        <v>0</v>
      </c>
      <c r="D14" s="21">
        <f>D5</f>
        <v>0.03</v>
      </c>
      <c r="E14" s="21">
        <f>D14</f>
        <v>0.03</v>
      </c>
      <c r="F14" s="20">
        <f>E14</f>
        <v>0.03</v>
      </c>
      <c r="G14" s="20">
        <f t="shared" ref="G14:H14" si="5">F14</f>
        <v>0.03</v>
      </c>
      <c r="H14" s="20">
        <f t="shared" si="5"/>
        <v>0.03</v>
      </c>
      <c r="J14" s="8">
        <f t="shared" si="2"/>
        <v>0.14000000000000004</v>
      </c>
      <c r="K14" s="29">
        <v>909090.90909090859</v>
      </c>
      <c r="L14" s="7">
        <v>0.11000000000000006</v>
      </c>
      <c r="M14" s="7">
        <f t="shared" si="3"/>
        <v>-0.18181818181818188</v>
      </c>
    </row>
    <row r="15" spans="2:13" x14ac:dyDescent="0.25">
      <c r="B15" s="17" t="s">
        <v>0</v>
      </c>
      <c r="C15" s="6">
        <v>100000</v>
      </c>
      <c r="D15" s="18">
        <f>(1+D14)*C15</f>
        <v>103000</v>
      </c>
      <c r="E15" s="18">
        <f t="shared" ref="E15:H15" si="6">(1+E14)*D15</f>
        <v>106090</v>
      </c>
      <c r="F15" s="18">
        <f t="shared" si="6"/>
        <v>109272.7</v>
      </c>
      <c r="G15" s="18">
        <f t="shared" si="6"/>
        <v>112550.88099999999</v>
      </c>
      <c r="H15" s="18">
        <f t="shared" si="6"/>
        <v>115927.40742999999</v>
      </c>
      <c r="J15" s="8">
        <f t="shared" si="2"/>
        <v>0.14500000000000005</v>
      </c>
      <c r="K15" s="29">
        <v>869565.21739130409</v>
      </c>
      <c r="L15" s="7">
        <v>0.11500000000000003</v>
      </c>
      <c r="M15" s="7">
        <f t="shared" si="3"/>
        <v>-0.21739130434782594</v>
      </c>
    </row>
    <row r="16" spans="2:13" x14ac:dyDescent="0.25">
      <c r="B16" s="5" t="s">
        <v>2</v>
      </c>
      <c r="C16" s="4"/>
      <c r="D16" s="4"/>
      <c r="E16" s="4"/>
      <c r="F16" s="4"/>
      <c r="G16" s="4">
        <f>H15/(C13-D14)</f>
        <v>1159274.0742999997</v>
      </c>
      <c r="H16" s="4"/>
    </row>
    <row r="17" spans="2:13" x14ac:dyDescent="0.25">
      <c r="B17" s="1" t="s">
        <v>8</v>
      </c>
      <c r="C17" s="6">
        <f>C15+C16</f>
        <v>100000</v>
      </c>
      <c r="D17" s="18">
        <f t="shared" ref="D17:F17" si="7">D15+D16</f>
        <v>103000</v>
      </c>
      <c r="E17" s="18">
        <f t="shared" si="7"/>
        <v>106090</v>
      </c>
      <c r="F17" s="18">
        <f t="shared" si="7"/>
        <v>109272.7</v>
      </c>
      <c r="G17" s="18">
        <f>G15+G16</f>
        <v>1271824.9552999998</v>
      </c>
      <c r="H17" s="18">
        <f t="shared" ref="H17" si="8">H15+H16</f>
        <v>115927.40742999999</v>
      </c>
      <c r="J17" s="23"/>
      <c r="K17" s="9"/>
      <c r="L17" s="7"/>
      <c r="M17" s="7"/>
    </row>
    <row r="18" spans="2:13" x14ac:dyDescent="0.25">
      <c r="B18" s="1" t="s">
        <v>3</v>
      </c>
      <c r="C18" s="18">
        <f>NPV((C13),C17:G17)</f>
        <v>1000000.0000000005</v>
      </c>
      <c r="D18" s="44" t="s">
        <v>19</v>
      </c>
      <c r="E18" s="44"/>
      <c r="F18" s="44"/>
      <c r="G18" s="44"/>
      <c r="H18" s="44"/>
      <c r="J18" s="23"/>
    </row>
    <row r="19" spans="2:13" ht="13.8" thickBot="1" x14ac:dyDescent="0.3">
      <c r="B19" s="19" t="s">
        <v>9</v>
      </c>
      <c r="C19" s="22">
        <f>C17/C18</f>
        <v>9.999999999999995E-2</v>
      </c>
      <c r="D19" s="45"/>
      <c r="E19" s="45"/>
      <c r="F19" s="45"/>
      <c r="G19" s="45"/>
      <c r="H19" s="45"/>
      <c r="J19" s="23"/>
    </row>
    <row r="20" spans="2:13" ht="13.8" thickBot="1" x14ac:dyDescent="0.3">
      <c r="B20" s="34"/>
      <c r="C20" s="34"/>
      <c r="D20" s="34"/>
      <c r="E20" s="34"/>
      <c r="F20" s="34"/>
      <c r="G20" s="34"/>
      <c r="H20" s="34"/>
      <c r="J20" s="23"/>
    </row>
    <row r="21" spans="2:13" x14ac:dyDescent="0.25">
      <c r="B21" s="15" t="s">
        <v>1</v>
      </c>
      <c r="C21" s="16" cm="1">
        <f t="array" ref="C21:H21">_xlfn.SEQUENCE(1,6)</f>
        <v>1</v>
      </c>
      <c r="D21" s="16">
        <v>2</v>
      </c>
      <c r="E21" s="16">
        <v>3</v>
      </c>
      <c r="F21" s="16">
        <v>4</v>
      </c>
      <c r="G21" s="16">
        <v>5</v>
      </c>
      <c r="H21" s="16">
        <v>6</v>
      </c>
      <c r="J21" s="23"/>
    </row>
    <row r="22" spans="2:13" x14ac:dyDescent="0.25">
      <c r="B22" s="1" t="s">
        <v>7</v>
      </c>
      <c r="C22" s="31">
        <v>0.11</v>
      </c>
      <c r="D22" s="14"/>
      <c r="E22" s="14"/>
      <c r="F22" s="14"/>
      <c r="G22" s="14"/>
      <c r="H22" s="14"/>
      <c r="J22" s="23"/>
    </row>
    <row r="23" spans="2:13" x14ac:dyDescent="0.25">
      <c r="B23" s="1" t="s">
        <v>12</v>
      </c>
      <c r="C23" s="20">
        <v>0</v>
      </c>
      <c r="D23" s="21">
        <f>D5</f>
        <v>0.03</v>
      </c>
      <c r="E23" s="21">
        <f>D23</f>
        <v>0.03</v>
      </c>
      <c r="F23" s="21">
        <f>E23</f>
        <v>0.03</v>
      </c>
      <c r="G23" s="20">
        <f>F23</f>
        <v>0.03</v>
      </c>
      <c r="H23" s="20">
        <f t="shared" ref="H23" si="9">G23</f>
        <v>0.03</v>
      </c>
      <c r="J23" s="23"/>
    </row>
    <row r="24" spans="2:13" x14ac:dyDescent="0.25">
      <c r="B24" s="17" t="s">
        <v>0</v>
      </c>
      <c r="C24" s="6">
        <v>100000</v>
      </c>
      <c r="D24" s="18">
        <f>(1+D23)*C24</f>
        <v>103000</v>
      </c>
      <c r="E24" s="18">
        <f t="shared" ref="E24:H24" si="10">(1+E23)*D24</f>
        <v>106090</v>
      </c>
      <c r="F24" s="18">
        <f>(1+F23)*E24</f>
        <v>109272.7</v>
      </c>
      <c r="G24" s="18">
        <f t="shared" si="10"/>
        <v>112550.88099999999</v>
      </c>
      <c r="H24" s="18">
        <f t="shared" si="10"/>
        <v>115927.40742999999</v>
      </c>
      <c r="J24" s="23"/>
    </row>
    <row r="25" spans="2:13" x14ac:dyDescent="0.25">
      <c r="B25" s="5" t="s">
        <v>2</v>
      </c>
      <c r="C25" s="4"/>
      <c r="D25" s="4"/>
      <c r="E25" s="4"/>
      <c r="F25" s="4"/>
      <c r="G25" s="4">
        <f>H24/(C22-D23)</f>
        <v>1449092.5928749999</v>
      </c>
      <c r="H25" s="4"/>
      <c r="J25" s="23"/>
    </row>
    <row r="26" spans="2:13" x14ac:dyDescent="0.25">
      <c r="B26" s="1" t="s">
        <v>8</v>
      </c>
      <c r="C26" s="6">
        <f>C24+C25</f>
        <v>100000</v>
      </c>
      <c r="D26" s="18">
        <f t="shared" ref="D26:F26" si="11">D24+D25</f>
        <v>103000</v>
      </c>
      <c r="E26" s="18">
        <f t="shared" si="11"/>
        <v>106090</v>
      </c>
      <c r="F26" s="18">
        <f t="shared" si="11"/>
        <v>109272.7</v>
      </c>
      <c r="G26" s="18">
        <f>G24+G25</f>
        <v>1561643.4738749999</v>
      </c>
      <c r="H26" s="18">
        <f t="shared" ref="H26" si="12">H24+H25</f>
        <v>115927.40742999999</v>
      </c>
      <c r="J26" s="23"/>
    </row>
    <row r="27" spans="2:13" ht="13.2" customHeight="1" x14ac:dyDescent="0.25">
      <c r="B27" s="1" t="s">
        <v>3</v>
      </c>
      <c r="C27" s="18">
        <f>NPV((C22),C26:G26)</f>
        <v>1249999.9999999995</v>
      </c>
      <c r="D27" s="44" t="s">
        <v>20</v>
      </c>
      <c r="E27" s="44"/>
      <c r="F27" s="44"/>
      <c r="G27" s="44"/>
      <c r="H27" s="44"/>
      <c r="J27" s="23"/>
    </row>
    <row r="28" spans="2:13" ht="13.8" customHeight="1" thickBot="1" x14ac:dyDescent="0.3">
      <c r="B28" s="19" t="s">
        <v>9</v>
      </c>
      <c r="C28" s="22">
        <f>C26/C27</f>
        <v>8.0000000000000029E-2</v>
      </c>
      <c r="D28" s="45"/>
      <c r="E28" s="45"/>
      <c r="F28" s="45"/>
      <c r="G28" s="45"/>
      <c r="H28" s="45"/>
      <c r="J28" s="23"/>
    </row>
    <row r="36" spans="4:4" x14ac:dyDescent="0.25">
      <c r="D36" s="7"/>
    </row>
    <row r="37" spans="4:4" x14ac:dyDescent="0.25">
      <c r="D37" s="7"/>
    </row>
  </sheetData>
  <sheetProtection sheet="1" objects="1" scenarios="1"/>
  <mergeCells count="4">
    <mergeCell ref="J2:M2"/>
    <mergeCell ref="D9:H10"/>
    <mergeCell ref="D18:H19"/>
    <mergeCell ref="D27:H28"/>
  </mergeCells>
  <conditionalFormatting sqref="A1 D1:H1 A2:H7 A8:A10">
    <cfRule type="expression" dxfId="15" priority="16">
      <formula>_xlfn.ISFORMULA(A1)</formula>
    </cfRule>
  </conditionalFormatting>
  <conditionalFormatting sqref="B12:H16">
    <cfRule type="expression" dxfId="14" priority="2">
      <formula>_xlfn.ISFORMULA(B12)</formula>
    </cfRule>
  </conditionalFormatting>
  <conditionalFormatting sqref="B21:H25">
    <cfRule type="expression" dxfId="13" priority="1">
      <formula>_xlfn.ISFORMULA(B21)</formula>
    </cfRule>
  </conditionalFormatting>
  <conditionalFormatting sqref="C9:C10">
    <cfRule type="expression" dxfId="12" priority="13">
      <formula>_xlfn.ISFORMULA(C9)</formula>
    </cfRule>
  </conditionalFormatting>
  <conditionalFormatting sqref="C18:C19">
    <cfRule type="expression" dxfId="11" priority="9">
      <formula>_xlfn.ISFORMULA(C18)</formula>
    </cfRule>
  </conditionalFormatting>
  <conditionalFormatting sqref="C27:C28">
    <cfRule type="expression" dxfId="10" priority="5">
      <formula>_xlfn.ISFORMULA(C27)</formula>
    </cfRule>
  </conditionalFormatting>
  <conditionalFormatting sqref="C8:H8">
    <cfRule type="expression" dxfId="9" priority="15">
      <formula>_xlfn.ISFORMULA(C8)</formula>
    </cfRule>
  </conditionalFormatting>
  <conditionalFormatting sqref="C17:H17">
    <cfRule type="expression" dxfId="8" priority="11">
      <formula>_xlfn.ISFORMULA(C17)</formula>
    </cfRule>
  </conditionalFormatting>
  <conditionalFormatting sqref="C26:H26">
    <cfRule type="expression" dxfId="7" priority="7">
      <formula>_xlfn.ISFORMULA(C26)</formula>
    </cfRule>
  </conditionalFormatting>
  <printOptions horizontalCentered="1" verticalCentered="1"/>
  <pageMargins left="0.55000000000000004" right="0.44" top="1" bottom="1" header="0.5" footer="0.5"/>
  <pageSetup paperSize="9" scale="65" orientation="portrait" horizontalDpi="300" verticalDpi="300" r:id="rId1"/>
  <headerFooter alignWithMargins="0">
    <oddHeader>&amp;C77 Champs-Elysées - PARIS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B6E50-92D7-43DF-9CF0-3A9F3ADF2ED6}">
  <sheetPr>
    <tabColor indexed="44"/>
    <pageSetUpPr fitToPage="1"/>
  </sheetPr>
  <dimension ref="B2:M37"/>
  <sheetViews>
    <sheetView showGridLines="0" workbookViewId="0">
      <selection activeCell="I27" sqref="I27"/>
    </sheetView>
  </sheetViews>
  <sheetFormatPr defaultRowHeight="13.2" x14ac:dyDescent="0.25"/>
  <cols>
    <col min="1" max="1" width="8.6640625" style="1" bestFit="1" customWidth="1"/>
    <col min="2" max="2" width="21.33203125" style="1" bestFit="1" customWidth="1"/>
    <col min="3" max="8" width="13.6640625" style="1" customWidth="1"/>
    <col min="9" max="9" width="12.88671875" style="1" customWidth="1"/>
    <col min="10" max="10" width="10.33203125" style="1" bestFit="1" customWidth="1"/>
    <col min="11" max="11" width="13.44140625" style="1" bestFit="1" customWidth="1"/>
    <col min="12" max="12" width="10.33203125" style="1" bestFit="1" customWidth="1"/>
    <col min="13" max="13" width="10.33203125" style="1" customWidth="1"/>
    <col min="14" max="250" width="8.88671875" style="1"/>
    <col min="251" max="251" width="1.88671875" style="1" customWidth="1"/>
    <col min="252" max="252" width="7" style="1" customWidth="1"/>
    <col min="253" max="253" width="6.88671875" style="1" customWidth="1"/>
    <col min="254" max="254" width="25" style="1" customWidth="1"/>
    <col min="255" max="261" width="13.6640625" style="1" customWidth="1"/>
    <col min="262" max="262" width="6.21875" style="1" bestFit="1" customWidth="1"/>
    <col min="263" max="263" width="8.88671875" style="1"/>
    <col min="264" max="264" width="11.6640625" style="1" bestFit="1" customWidth="1"/>
    <col min="265" max="506" width="8.88671875" style="1"/>
    <col min="507" max="507" width="1.88671875" style="1" customWidth="1"/>
    <col min="508" max="508" width="7" style="1" customWidth="1"/>
    <col min="509" max="509" width="6.88671875" style="1" customWidth="1"/>
    <col min="510" max="510" width="25" style="1" customWidth="1"/>
    <col min="511" max="517" width="13.6640625" style="1" customWidth="1"/>
    <col min="518" max="518" width="6.21875" style="1" bestFit="1" customWidth="1"/>
    <col min="519" max="519" width="8.88671875" style="1"/>
    <col min="520" max="520" width="11.6640625" style="1" bestFit="1" customWidth="1"/>
    <col min="521" max="762" width="8.88671875" style="1"/>
    <col min="763" max="763" width="1.88671875" style="1" customWidth="1"/>
    <col min="764" max="764" width="7" style="1" customWidth="1"/>
    <col min="765" max="765" width="6.88671875" style="1" customWidth="1"/>
    <col min="766" max="766" width="25" style="1" customWidth="1"/>
    <col min="767" max="773" width="13.6640625" style="1" customWidth="1"/>
    <col min="774" max="774" width="6.21875" style="1" bestFit="1" customWidth="1"/>
    <col min="775" max="775" width="8.88671875" style="1"/>
    <col min="776" max="776" width="11.6640625" style="1" bestFit="1" customWidth="1"/>
    <col min="777" max="1018" width="8.88671875" style="1"/>
    <col min="1019" max="1019" width="1.88671875" style="1" customWidth="1"/>
    <col min="1020" max="1020" width="7" style="1" customWidth="1"/>
    <col min="1021" max="1021" width="6.88671875" style="1" customWidth="1"/>
    <col min="1022" max="1022" width="25" style="1" customWidth="1"/>
    <col min="1023" max="1029" width="13.6640625" style="1" customWidth="1"/>
    <col min="1030" max="1030" width="6.21875" style="1" bestFit="1" customWidth="1"/>
    <col min="1031" max="1031" width="8.88671875" style="1"/>
    <col min="1032" max="1032" width="11.6640625" style="1" bestFit="1" customWidth="1"/>
    <col min="1033" max="1274" width="8.88671875" style="1"/>
    <col min="1275" max="1275" width="1.88671875" style="1" customWidth="1"/>
    <col min="1276" max="1276" width="7" style="1" customWidth="1"/>
    <col min="1277" max="1277" width="6.88671875" style="1" customWidth="1"/>
    <col min="1278" max="1278" width="25" style="1" customWidth="1"/>
    <col min="1279" max="1285" width="13.6640625" style="1" customWidth="1"/>
    <col min="1286" max="1286" width="6.21875" style="1" bestFit="1" customWidth="1"/>
    <col min="1287" max="1287" width="8.88671875" style="1"/>
    <col min="1288" max="1288" width="11.6640625" style="1" bestFit="1" customWidth="1"/>
    <col min="1289" max="1530" width="8.88671875" style="1"/>
    <col min="1531" max="1531" width="1.88671875" style="1" customWidth="1"/>
    <col min="1532" max="1532" width="7" style="1" customWidth="1"/>
    <col min="1533" max="1533" width="6.88671875" style="1" customWidth="1"/>
    <col min="1534" max="1534" width="25" style="1" customWidth="1"/>
    <col min="1535" max="1541" width="13.6640625" style="1" customWidth="1"/>
    <col min="1542" max="1542" width="6.21875" style="1" bestFit="1" customWidth="1"/>
    <col min="1543" max="1543" width="8.88671875" style="1"/>
    <col min="1544" max="1544" width="11.6640625" style="1" bestFit="1" customWidth="1"/>
    <col min="1545" max="1786" width="8.88671875" style="1"/>
    <col min="1787" max="1787" width="1.88671875" style="1" customWidth="1"/>
    <col min="1788" max="1788" width="7" style="1" customWidth="1"/>
    <col min="1789" max="1789" width="6.88671875" style="1" customWidth="1"/>
    <col min="1790" max="1790" width="25" style="1" customWidth="1"/>
    <col min="1791" max="1797" width="13.6640625" style="1" customWidth="1"/>
    <col min="1798" max="1798" width="6.21875" style="1" bestFit="1" customWidth="1"/>
    <col min="1799" max="1799" width="8.88671875" style="1"/>
    <col min="1800" max="1800" width="11.6640625" style="1" bestFit="1" customWidth="1"/>
    <col min="1801" max="1993" width="8.88671875" style="1"/>
    <col min="1994" max="1994" width="2.33203125" style="1" customWidth="1"/>
    <col min="1995" max="1995" width="8.88671875" style="1"/>
    <col min="1996" max="1996" width="2.33203125" style="1" customWidth="1"/>
    <col min="1997" max="1999" width="8.88671875" style="1"/>
    <col min="2000" max="2000" width="2.33203125" style="1" customWidth="1"/>
    <col min="2001" max="2042" width="8.88671875" style="1"/>
    <col min="2043" max="2043" width="1.88671875" style="1" customWidth="1"/>
    <col min="2044" max="2044" width="7" style="1" customWidth="1"/>
    <col min="2045" max="2045" width="6.88671875" style="1" customWidth="1"/>
    <col min="2046" max="2046" width="25" style="1" customWidth="1"/>
    <col min="2047" max="2053" width="13.6640625" style="1" customWidth="1"/>
    <col min="2054" max="2054" width="6.21875" style="1" bestFit="1" customWidth="1"/>
    <col min="2055" max="2055" width="8.88671875" style="1"/>
    <col min="2056" max="2056" width="11.6640625" style="1" bestFit="1" customWidth="1"/>
    <col min="2057" max="2298" width="8.88671875" style="1"/>
    <col min="2299" max="2299" width="1.88671875" style="1" customWidth="1"/>
    <col min="2300" max="2300" width="7" style="1" customWidth="1"/>
    <col min="2301" max="2301" width="6.88671875" style="1" customWidth="1"/>
    <col min="2302" max="2302" width="25" style="1" customWidth="1"/>
    <col min="2303" max="2309" width="13.6640625" style="1" customWidth="1"/>
    <col min="2310" max="2310" width="6.21875" style="1" bestFit="1" customWidth="1"/>
    <col min="2311" max="2311" width="8.88671875" style="1"/>
    <col min="2312" max="2312" width="11.6640625" style="1" bestFit="1" customWidth="1"/>
    <col min="2313" max="2554" width="8.88671875" style="1"/>
    <col min="2555" max="2555" width="1.88671875" style="1" customWidth="1"/>
    <col min="2556" max="2556" width="7" style="1" customWidth="1"/>
    <col min="2557" max="2557" width="6.88671875" style="1" customWidth="1"/>
    <col min="2558" max="2558" width="25" style="1" customWidth="1"/>
    <col min="2559" max="2565" width="13.6640625" style="1" customWidth="1"/>
    <col min="2566" max="2566" width="6.21875" style="1" bestFit="1" customWidth="1"/>
    <col min="2567" max="2567" width="8.88671875" style="1"/>
    <col min="2568" max="2568" width="11.6640625" style="1" bestFit="1" customWidth="1"/>
    <col min="2569" max="2810" width="8.88671875" style="1"/>
    <col min="2811" max="2811" width="1.88671875" style="1" customWidth="1"/>
    <col min="2812" max="2812" width="7" style="1" customWidth="1"/>
    <col min="2813" max="2813" width="6.88671875" style="1" customWidth="1"/>
    <col min="2814" max="2814" width="25" style="1" customWidth="1"/>
    <col min="2815" max="2821" width="13.6640625" style="1" customWidth="1"/>
    <col min="2822" max="2822" width="6.21875" style="1" bestFit="1" customWidth="1"/>
    <col min="2823" max="2823" width="8.88671875" style="1"/>
    <col min="2824" max="2824" width="11.6640625" style="1" bestFit="1" customWidth="1"/>
    <col min="2825" max="3066" width="8.88671875" style="1"/>
    <col min="3067" max="3067" width="1.88671875" style="1" customWidth="1"/>
    <col min="3068" max="3068" width="7" style="1" customWidth="1"/>
    <col min="3069" max="3069" width="6.88671875" style="1" customWidth="1"/>
    <col min="3070" max="3070" width="25" style="1" customWidth="1"/>
    <col min="3071" max="3077" width="13.6640625" style="1" customWidth="1"/>
    <col min="3078" max="3078" width="6.21875" style="1" bestFit="1" customWidth="1"/>
    <col min="3079" max="3079" width="8.88671875" style="1"/>
    <col min="3080" max="3080" width="11.6640625" style="1" bestFit="1" customWidth="1"/>
    <col min="3081" max="3322" width="8.88671875" style="1"/>
    <col min="3323" max="3323" width="1.88671875" style="1" customWidth="1"/>
    <col min="3324" max="3324" width="7" style="1" customWidth="1"/>
    <col min="3325" max="3325" width="6.88671875" style="1" customWidth="1"/>
    <col min="3326" max="3326" width="25" style="1" customWidth="1"/>
    <col min="3327" max="3333" width="13.6640625" style="1" customWidth="1"/>
    <col min="3334" max="3334" width="6.21875" style="1" bestFit="1" customWidth="1"/>
    <col min="3335" max="3335" width="8.88671875" style="1"/>
    <col min="3336" max="3336" width="11.6640625" style="1" bestFit="1" customWidth="1"/>
    <col min="3337" max="3578" width="8.88671875" style="1"/>
    <col min="3579" max="3579" width="1.88671875" style="1" customWidth="1"/>
    <col min="3580" max="3580" width="7" style="1" customWidth="1"/>
    <col min="3581" max="3581" width="6.88671875" style="1" customWidth="1"/>
    <col min="3582" max="3582" width="25" style="1" customWidth="1"/>
    <col min="3583" max="3589" width="13.6640625" style="1" customWidth="1"/>
    <col min="3590" max="3590" width="6.21875" style="1" bestFit="1" customWidth="1"/>
    <col min="3591" max="3591" width="8.88671875" style="1"/>
    <col min="3592" max="3592" width="11.6640625" style="1" bestFit="1" customWidth="1"/>
    <col min="3593" max="3834" width="8.88671875" style="1"/>
    <col min="3835" max="3835" width="1.88671875" style="1" customWidth="1"/>
    <col min="3836" max="3836" width="7" style="1" customWidth="1"/>
    <col min="3837" max="3837" width="6.88671875" style="1" customWidth="1"/>
    <col min="3838" max="3838" width="25" style="1" customWidth="1"/>
    <col min="3839" max="3845" width="13.6640625" style="1" customWidth="1"/>
    <col min="3846" max="3846" width="6.21875" style="1" bestFit="1" customWidth="1"/>
    <col min="3847" max="3847" width="8.88671875" style="1"/>
    <col min="3848" max="3848" width="11.6640625" style="1" bestFit="1" customWidth="1"/>
    <col min="3849" max="4090" width="8.88671875" style="1"/>
    <col min="4091" max="4091" width="1.88671875" style="1" customWidth="1"/>
    <col min="4092" max="4092" width="7" style="1" customWidth="1"/>
    <col min="4093" max="4093" width="6.88671875" style="1" customWidth="1"/>
    <col min="4094" max="4094" width="25" style="1" customWidth="1"/>
    <col min="4095" max="4101" width="13.6640625" style="1" customWidth="1"/>
    <col min="4102" max="4102" width="6.21875" style="1" bestFit="1" customWidth="1"/>
    <col min="4103" max="4103" width="8.88671875" style="1"/>
    <col min="4104" max="4104" width="11.6640625" style="1" bestFit="1" customWidth="1"/>
    <col min="4105" max="4346" width="8.88671875" style="1"/>
    <col min="4347" max="4347" width="1.88671875" style="1" customWidth="1"/>
    <col min="4348" max="4348" width="7" style="1" customWidth="1"/>
    <col min="4349" max="4349" width="6.88671875" style="1" customWidth="1"/>
    <col min="4350" max="4350" width="25" style="1" customWidth="1"/>
    <col min="4351" max="4357" width="13.6640625" style="1" customWidth="1"/>
    <col min="4358" max="4358" width="6.21875" style="1" bestFit="1" customWidth="1"/>
    <col min="4359" max="4359" width="8.88671875" style="1"/>
    <col min="4360" max="4360" width="11.6640625" style="1" bestFit="1" customWidth="1"/>
    <col min="4361" max="4602" width="8.88671875" style="1"/>
    <col min="4603" max="4603" width="1.88671875" style="1" customWidth="1"/>
    <col min="4604" max="4604" width="7" style="1" customWidth="1"/>
    <col min="4605" max="4605" width="6.88671875" style="1" customWidth="1"/>
    <col min="4606" max="4606" width="25" style="1" customWidth="1"/>
    <col min="4607" max="4613" width="13.6640625" style="1" customWidth="1"/>
    <col min="4614" max="4614" width="6.21875" style="1" bestFit="1" customWidth="1"/>
    <col min="4615" max="4615" width="8.88671875" style="1"/>
    <col min="4616" max="4616" width="11.6640625" style="1" bestFit="1" customWidth="1"/>
    <col min="4617" max="4858" width="8.88671875" style="1"/>
    <col min="4859" max="4859" width="1.88671875" style="1" customWidth="1"/>
    <col min="4860" max="4860" width="7" style="1" customWidth="1"/>
    <col min="4861" max="4861" width="6.88671875" style="1" customWidth="1"/>
    <col min="4862" max="4862" width="25" style="1" customWidth="1"/>
    <col min="4863" max="4869" width="13.6640625" style="1" customWidth="1"/>
    <col min="4870" max="4870" width="6.21875" style="1" bestFit="1" customWidth="1"/>
    <col min="4871" max="4871" width="8.88671875" style="1"/>
    <col min="4872" max="4872" width="11.6640625" style="1" bestFit="1" customWidth="1"/>
    <col min="4873" max="5114" width="8.88671875" style="1"/>
    <col min="5115" max="5115" width="1.88671875" style="1" customWidth="1"/>
    <col min="5116" max="5116" width="7" style="1" customWidth="1"/>
    <col min="5117" max="5117" width="6.88671875" style="1" customWidth="1"/>
    <col min="5118" max="5118" width="25" style="1" customWidth="1"/>
    <col min="5119" max="5125" width="13.6640625" style="1" customWidth="1"/>
    <col min="5126" max="5126" width="6.21875" style="1" bestFit="1" customWidth="1"/>
    <col min="5127" max="5127" width="8.88671875" style="1"/>
    <col min="5128" max="5128" width="11.6640625" style="1" bestFit="1" customWidth="1"/>
    <col min="5129" max="5370" width="8.88671875" style="1"/>
    <col min="5371" max="5371" width="1.88671875" style="1" customWidth="1"/>
    <col min="5372" max="5372" width="7" style="1" customWidth="1"/>
    <col min="5373" max="5373" width="6.88671875" style="1" customWidth="1"/>
    <col min="5374" max="5374" width="25" style="1" customWidth="1"/>
    <col min="5375" max="5381" width="13.6640625" style="1" customWidth="1"/>
    <col min="5382" max="5382" width="6.21875" style="1" bestFit="1" customWidth="1"/>
    <col min="5383" max="5383" width="8.88671875" style="1"/>
    <col min="5384" max="5384" width="11.6640625" style="1" bestFit="1" customWidth="1"/>
    <col min="5385" max="5626" width="8.88671875" style="1"/>
    <col min="5627" max="5627" width="1.88671875" style="1" customWidth="1"/>
    <col min="5628" max="5628" width="7" style="1" customWidth="1"/>
    <col min="5629" max="5629" width="6.88671875" style="1" customWidth="1"/>
    <col min="5630" max="5630" width="25" style="1" customWidth="1"/>
    <col min="5631" max="5637" width="13.6640625" style="1" customWidth="1"/>
    <col min="5638" max="5638" width="6.21875" style="1" bestFit="1" customWidth="1"/>
    <col min="5639" max="5639" width="8.88671875" style="1"/>
    <col min="5640" max="5640" width="11.6640625" style="1" bestFit="1" customWidth="1"/>
    <col min="5641" max="5882" width="8.88671875" style="1"/>
    <col min="5883" max="5883" width="1.88671875" style="1" customWidth="1"/>
    <col min="5884" max="5884" width="7" style="1" customWidth="1"/>
    <col min="5885" max="5885" width="6.88671875" style="1" customWidth="1"/>
    <col min="5886" max="5886" width="25" style="1" customWidth="1"/>
    <col min="5887" max="5893" width="13.6640625" style="1" customWidth="1"/>
    <col min="5894" max="5894" width="6.21875" style="1" bestFit="1" customWidth="1"/>
    <col min="5895" max="5895" width="8.88671875" style="1"/>
    <col min="5896" max="5896" width="11.6640625" style="1" bestFit="1" customWidth="1"/>
    <col min="5897" max="6138" width="8.88671875" style="1"/>
    <col min="6139" max="6139" width="1.88671875" style="1" customWidth="1"/>
    <col min="6140" max="6140" width="7" style="1" customWidth="1"/>
    <col min="6141" max="6141" width="6.88671875" style="1" customWidth="1"/>
    <col min="6142" max="6142" width="25" style="1" customWidth="1"/>
    <col min="6143" max="6149" width="13.6640625" style="1" customWidth="1"/>
    <col min="6150" max="6150" width="6.21875" style="1" bestFit="1" customWidth="1"/>
    <col min="6151" max="6151" width="8.88671875" style="1"/>
    <col min="6152" max="6152" width="11.6640625" style="1" bestFit="1" customWidth="1"/>
    <col min="6153" max="6394" width="8.88671875" style="1"/>
    <col min="6395" max="6395" width="1.88671875" style="1" customWidth="1"/>
    <col min="6396" max="6396" width="7" style="1" customWidth="1"/>
    <col min="6397" max="6397" width="6.88671875" style="1" customWidth="1"/>
    <col min="6398" max="6398" width="25" style="1" customWidth="1"/>
    <col min="6399" max="6405" width="13.6640625" style="1" customWidth="1"/>
    <col min="6406" max="6406" width="6.21875" style="1" bestFit="1" customWidth="1"/>
    <col min="6407" max="6407" width="8.88671875" style="1"/>
    <col min="6408" max="6408" width="11.6640625" style="1" bestFit="1" customWidth="1"/>
    <col min="6409" max="6650" width="8.88671875" style="1"/>
    <col min="6651" max="6651" width="1.88671875" style="1" customWidth="1"/>
    <col min="6652" max="6652" width="7" style="1" customWidth="1"/>
    <col min="6653" max="6653" width="6.88671875" style="1" customWidth="1"/>
    <col min="6654" max="6654" width="25" style="1" customWidth="1"/>
    <col min="6655" max="6661" width="13.6640625" style="1" customWidth="1"/>
    <col min="6662" max="6662" width="6.21875" style="1" bestFit="1" customWidth="1"/>
    <col min="6663" max="6663" width="8.88671875" style="1"/>
    <col min="6664" max="6664" width="11.6640625" style="1" bestFit="1" customWidth="1"/>
    <col min="6665" max="6906" width="8.88671875" style="1"/>
    <col min="6907" max="6907" width="1.88671875" style="1" customWidth="1"/>
    <col min="6908" max="6908" width="7" style="1" customWidth="1"/>
    <col min="6909" max="6909" width="6.88671875" style="1" customWidth="1"/>
    <col min="6910" max="6910" width="25" style="1" customWidth="1"/>
    <col min="6911" max="6917" width="13.6640625" style="1" customWidth="1"/>
    <col min="6918" max="6918" width="6.21875" style="1" bestFit="1" customWidth="1"/>
    <col min="6919" max="6919" width="8.88671875" style="1"/>
    <col min="6920" max="6920" width="11.6640625" style="1" bestFit="1" customWidth="1"/>
    <col min="6921" max="7162" width="8.88671875" style="1"/>
    <col min="7163" max="7163" width="1.88671875" style="1" customWidth="1"/>
    <col min="7164" max="7164" width="7" style="1" customWidth="1"/>
    <col min="7165" max="7165" width="6.88671875" style="1" customWidth="1"/>
    <col min="7166" max="7166" width="25" style="1" customWidth="1"/>
    <col min="7167" max="7173" width="13.6640625" style="1" customWidth="1"/>
    <col min="7174" max="7174" width="6.21875" style="1" bestFit="1" customWidth="1"/>
    <col min="7175" max="7175" width="8.88671875" style="1"/>
    <col min="7176" max="7176" width="11.6640625" style="1" bestFit="1" customWidth="1"/>
    <col min="7177" max="7418" width="8.88671875" style="1"/>
    <col min="7419" max="7419" width="1.88671875" style="1" customWidth="1"/>
    <col min="7420" max="7420" width="7" style="1" customWidth="1"/>
    <col min="7421" max="7421" width="6.88671875" style="1" customWidth="1"/>
    <col min="7422" max="7422" width="25" style="1" customWidth="1"/>
    <col min="7423" max="7429" width="13.6640625" style="1" customWidth="1"/>
    <col min="7430" max="7430" width="6.21875" style="1" bestFit="1" customWidth="1"/>
    <col min="7431" max="7431" width="8.88671875" style="1"/>
    <col min="7432" max="7432" width="11.6640625" style="1" bestFit="1" customWidth="1"/>
    <col min="7433" max="7674" width="8.88671875" style="1"/>
    <col min="7675" max="7675" width="1.88671875" style="1" customWidth="1"/>
    <col min="7676" max="7676" width="7" style="1" customWidth="1"/>
    <col min="7677" max="7677" width="6.88671875" style="1" customWidth="1"/>
    <col min="7678" max="7678" width="25" style="1" customWidth="1"/>
    <col min="7679" max="7685" width="13.6640625" style="1" customWidth="1"/>
    <col min="7686" max="7686" width="6.21875" style="1" bestFit="1" customWidth="1"/>
    <col min="7687" max="7687" width="8.88671875" style="1"/>
    <col min="7688" max="7688" width="11.6640625" style="1" bestFit="1" customWidth="1"/>
    <col min="7689" max="7930" width="8.88671875" style="1"/>
    <col min="7931" max="7931" width="1.88671875" style="1" customWidth="1"/>
    <col min="7932" max="7932" width="7" style="1" customWidth="1"/>
    <col min="7933" max="7933" width="6.88671875" style="1" customWidth="1"/>
    <col min="7934" max="7934" width="25" style="1" customWidth="1"/>
    <col min="7935" max="7941" width="13.6640625" style="1" customWidth="1"/>
    <col min="7942" max="7942" width="6.21875" style="1" bestFit="1" customWidth="1"/>
    <col min="7943" max="7943" width="8.88671875" style="1"/>
    <col min="7944" max="7944" width="11.6640625" style="1" bestFit="1" customWidth="1"/>
    <col min="7945" max="8186" width="8.88671875" style="1"/>
    <col min="8187" max="8187" width="1.88671875" style="1" customWidth="1"/>
    <col min="8188" max="8188" width="7" style="1" customWidth="1"/>
    <col min="8189" max="8189" width="6.88671875" style="1" customWidth="1"/>
    <col min="8190" max="8190" width="25" style="1" customWidth="1"/>
    <col min="8191" max="8197" width="13.6640625" style="1" customWidth="1"/>
    <col min="8198" max="8198" width="6.21875" style="1" bestFit="1" customWidth="1"/>
    <col min="8199" max="8199" width="8.88671875" style="1"/>
    <col min="8200" max="8200" width="11.6640625" style="1" bestFit="1" customWidth="1"/>
    <col min="8201" max="8442" width="8.88671875" style="1"/>
    <col min="8443" max="8443" width="1.88671875" style="1" customWidth="1"/>
    <col min="8444" max="8444" width="7" style="1" customWidth="1"/>
    <col min="8445" max="8445" width="6.88671875" style="1" customWidth="1"/>
    <col min="8446" max="8446" width="25" style="1" customWidth="1"/>
    <col min="8447" max="8453" width="13.6640625" style="1" customWidth="1"/>
    <col min="8454" max="8454" width="6.21875" style="1" bestFit="1" customWidth="1"/>
    <col min="8455" max="8455" width="8.88671875" style="1"/>
    <col min="8456" max="8456" width="11.6640625" style="1" bestFit="1" customWidth="1"/>
    <col min="8457" max="8698" width="8.88671875" style="1"/>
    <col min="8699" max="8699" width="1.88671875" style="1" customWidth="1"/>
    <col min="8700" max="8700" width="7" style="1" customWidth="1"/>
    <col min="8701" max="8701" width="6.88671875" style="1" customWidth="1"/>
    <col min="8702" max="8702" width="25" style="1" customWidth="1"/>
    <col min="8703" max="8709" width="13.6640625" style="1" customWidth="1"/>
    <col min="8710" max="8710" width="6.21875" style="1" bestFit="1" customWidth="1"/>
    <col min="8711" max="8711" width="8.88671875" style="1"/>
    <col min="8712" max="8712" width="11.6640625" style="1" bestFit="1" customWidth="1"/>
    <col min="8713" max="8954" width="8.88671875" style="1"/>
    <col min="8955" max="8955" width="1.88671875" style="1" customWidth="1"/>
    <col min="8956" max="8956" width="7" style="1" customWidth="1"/>
    <col min="8957" max="8957" width="6.88671875" style="1" customWidth="1"/>
    <col min="8958" max="8958" width="25" style="1" customWidth="1"/>
    <col min="8959" max="8965" width="13.6640625" style="1" customWidth="1"/>
    <col min="8966" max="8966" width="6.21875" style="1" bestFit="1" customWidth="1"/>
    <col min="8967" max="8967" width="8.88671875" style="1"/>
    <col min="8968" max="8968" width="11.6640625" style="1" bestFit="1" customWidth="1"/>
    <col min="8969" max="9210" width="8.88671875" style="1"/>
    <col min="9211" max="9211" width="1.88671875" style="1" customWidth="1"/>
    <col min="9212" max="9212" width="7" style="1" customWidth="1"/>
    <col min="9213" max="9213" width="6.88671875" style="1" customWidth="1"/>
    <col min="9214" max="9214" width="25" style="1" customWidth="1"/>
    <col min="9215" max="9221" width="13.6640625" style="1" customWidth="1"/>
    <col min="9222" max="9222" width="6.21875" style="1" bestFit="1" customWidth="1"/>
    <col min="9223" max="9223" width="8.88671875" style="1"/>
    <col min="9224" max="9224" width="11.6640625" style="1" bestFit="1" customWidth="1"/>
    <col min="9225" max="9466" width="8.88671875" style="1"/>
    <col min="9467" max="9467" width="1.88671875" style="1" customWidth="1"/>
    <col min="9468" max="9468" width="7" style="1" customWidth="1"/>
    <col min="9469" max="9469" width="6.88671875" style="1" customWidth="1"/>
    <col min="9470" max="9470" width="25" style="1" customWidth="1"/>
    <col min="9471" max="9477" width="13.6640625" style="1" customWidth="1"/>
    <col min="9478" max="9478" width="6.21875" style="1" bestFit="1" customWidth="1"/>
    <col min="9479" max="9479" width="8.88671875" style="1"/>
    <col min="9480" max="9480" width="11.6640625" style="1" bestFit="1" customWidth="1"/>
    <col min="9481" max="9722" width="8.88671875" style="1"/>
    <col min="9723" max="9723" width="1.88671875" style="1" customWidth="1"/>
    <col min="9724" max="9724" width="7" style="1" customWidth="1"/>
    <col min="9725" max="9725" width="6.88671875" style="1" customWidth="1"/>
    <col min="9726" max="9726" width="25" style="1" customWidth="1"/>
    <col min="9727" max="9733" width="13.6640625" style="1" customWidth="1"/>
    <col min="9734" max="9734" width="6.21875" style="1" bestFit="1" customWidth="1"/>
    <col min="9735" max="9735" width="8.88671875" style="1"/>
    <col min="9736" max="9736" width="11.6640625" style="1" bestFit="1" customWidth="1"/>
    <col min="9737" max="9978" width="8.88671875" style="1"/>
    <col min="9979" max="9979" width="1.88671875" style="1" customWidth="1"/>
    <col min="9980" max="9980" width="7" style="1" customWidth="1"/>
    <col min="9981" max="9981" width="6.88671875" style="1" customWidth="1"/>
    <col min="9982" max="9982" width="25" style="1" customWidth="1"/>
    <col min="9983" max="9989" width="13.6640625" style="1" customWidth="1"/>
    <col min="9990" max="9990" width="6.21875" style="1" bestFit="1" customWidth="1"/>
    <col min="9991" max="9991" width="8.88671875" style="1"/>
    <col min="9992" max="9992" width="11.6640625" style="1" bestFit="1" customWidth="1"/>
    <col min="9993" max="10234" width="8.88671875" style="1"/>
    <col min="10235" max="10235" width="1.88671875" style="1" customWidth="1"/>
    <col min="10236" max="10236" width="7" style="1" customWidth="1"/>
    <col min="10237" max="10237" width="6.88671875" style="1" customWidth="1"/>
    <col min="10238" max="10238" width="25" style="1" customWidth="1"/>
    <col min="10239" max="10245" width="13.6640625" style="1" customWidth="1"/>
    <col min="10246" max="10246" width="6.21875" style="1" bestFit="1" customWidth="1"/>
    <col min="10247" max="10247" width="8.88671875" style="1"/>
    <col min="10248" max="10248" width="11.6640625" style="1" bestFit="1" customWidth="1"/>
    <col min="10249" max="10490" width="8.88671875" style="1"/>
    <col min="10491" max="10491" width="1.88671875" style="1" customWidth="1"/>
    <col min="10492" max="10492" width="7" style="1" customWidth="1"/>
    <col min="10493" max="10493" width="6.88671875" style="1" customWidth="1"/>
    <col min="10494" max="10494" width="25" style="1" customWidth="1"/>
    <col min="10495" max="10501" width="13.6640625" style="1" customWidth="1"/>
    <col min="10502" max="10502" width="6.21875" style="1" bestFit="1" customWidth="1"/>
    <col min="10503" max="10503" width="8.88671875" style="1"/>
    <col min="10504" max="10504" width="11.6640625" style="1" bestFit="1" customWidth="1"/>
    <col min="10505" max="10746" width="8.88671875" style="1"/>
    <col min="10747" max="10747" width="1.88671875" style="1" customWidth="1"/>
    <col min="10748" max="10748" width="7" style="1" customWidth="1"/>
    <col min="10749" max="10749" width="6.88671875" style="1" customWidth="1"/>
    <col min="10750" max="10750" width="25" style="1" customWidth="1"/>
    <col min="10751" max="10757" width="13.6640625" style="1" customWidth="1"/>
    <col min="10758" max="10758" width="6.21875" style="1" bestFit="1" customWidth="1"/>
    <col min="10759" max="10759" width="8.88671875" style="1"/>
    <col min="10760" max="10760" width="11.6640625" style="1" bestFit="1" customWidth="1"/>
    <col min="10761" max="11002" width="8.88671875" style="1"/>
    <col min="11003" max="11003" width="1.88671875" style="1" customWidth="1"/>
    <col min="11004" max="11004" width="7" style="1" customWidth="1"/>
    <col min="11005" max="11005" width="6.88671875" style="1" customWidth="1"/>
    <col min="11006" max="11006" width="25" style="1" customWidth="1"/>
    <col min="11007" max="11013" width="13.6640625" style="1" customWidth="1"/>
    <col min="11014" max="11014" width="6.21875" style="1" bestFit="1" customWidth="1"/>
    <col min="11015" max="11015" width="8.88671875" style="1"/>
    <col min="11016" max="11016" width="11.6640625" style="1" bestFit="1" customWidth="1"/>
    <col min="11017" max="11258" width="8.88671875" style="1"/>
    <col min="11259" max="11259" width="1.88671875" style="1" customWidth="1"/>
    <col min="11260" max="11260" width="7" style="1" customWidth="1"/>
    <col min="11261" max="11261" width="6.88671875" style="1" customWidth="1"/>
    <col min="11262" max="11262" width="25" style="1" customWidth="1"/>
    <col min="11263" max="11269" width="13.6640625" style="1" customWidth="1"/>
    <col min="11270" max="11270" width="6.21875" style="1" bestFit="1" customWidth="1"/>
    <col min="11271" max="11271" width="8.88671875" style="1"/>
    <col min="11272" max="11272" width="11.6640625" style="1" bestFit="1" customWidth="1"/>
    <col min="11273" max="11514" width="8.88671875" style="1"/>
    <col min="11515" max="11515" width="1.88671875" style="1" customWidth="1"/>
    <col min="11516" max="11516" width="7" style="1" customWidth="1"/>
    <col min="11517" max="11517" width="6.88671875" style="1" customWidth="1"/>
    <col min="11518" max="11518" width="25" style="1" customWidth="1"/>
    <col min="11519" max="11525" width="13.6640625" style="1" customWidth="1"/>
    <col min="11526" max="11526" width="6.21875" style="1" bestFit="1" customWidth="1"/>
    <col min="11527" max="11527" width="8.88671875" style="1"/>
    <col min="11528" max="11528" width="11.6640625" style="1" bestFit="1" customWidth="1"/>
    <col min="11529" max="11770" width="8.88671875" style="1"/>
    <col min="11771" max="11771" width="1.88671875" style="1" customWidth="1"/>
    <col min="11772" max="11772" width="7" style="1" customWidth="1"/>
    <col min="11773" max="11773" width="6.88671875" style="1" customWidth="1"/>
    <col min="11774" max="11774" width="25" style="1" customWidth="1"/>
    <col min="11775" max="11781" width="13.6640625" style="1" customWidth="1"/>
    <col min="11782" max="11782" width="6.21875" style="1" bestFit="1" customWidth="1"/>
    <col min="11783" max="11783" width="8.88671875" style="1"/>
    <col min="11784" max="11784" width="11.6640625" style="1" bestFit="1" customWidth="1"/>
    <col min="11785" max="12026" width="8.88671875" style="1"/>
    <col min="12027" max="12027" width="1.88671875" style="1" customWidth="1"/>
    <col min="12028" max="12028" width="7" style="1" customWidth="1"/>
    <col min="12029" max="12029" width="6.88671875" style="1" customWidth="1"/>
    <col min="12030" max="12030" width="25" style="1" customWidth="1"/>
    <col min="12031" max="12037" width="13.6640625" style="1" customWidth="1"/>
    <col min="12038" max="12038" width="6.21875" style="1" bestFit="1" customWidth="1"/>
    <col min="12039" max="12039" width="8.88671875" style="1"/>
    <col min="12040" max="12040" width="11.6640625" style="1" bestFit="1" customWidth="1"/>
    <col min="12041" max="12282" width="8.88671875" style="1"/>
    <col min="12283" max="12283" width="1.88671875" style="1" customWidth="1"/>
    <col min="12284" max="12284" width="7" style="1" customWidth="1"/>
    <col min="12285" max="12285" width="6.88671875" style="1" customWidth="1"/>
    <col min="12286" max="12286" width="25" style="1" customWidth="1"/>
    <col min="12287" max="12293" width="13.6640625" style="1" customWidth="1"/>
    <col min="12294" max="12294" width="6.21875" style="1" bestFit="1" customWidth="1"/>
    <col min="12295" max="12295" width="8.88671875" style="1"/>
    <col min="12296" max="12296" width="11.6640625" style="1" bestFit="1" customWidth="1"/>
    <col min="12297" max="12538" width="8.88671875" style="1"/>
    <col min="12539" max="12539" width="1.88671875" style="1" customWidth="1"/>
    <col min="12540" max="12540" width="7" style="1" customWidth="1"/>
    <col min="12541" max="12541" width="6.88671875" style="1" customWidth="1"/>
    <col min="12542" max="12542" width="25" style="1" customWidth="1"/>
    <col min="12543" max="12549" width="13.6640625" style="1" customWidth="1"/>
    <col min="12550" max="12550" width="6.21875" style="1" bestFit="1" customWidth="1"/>
    <col min="12551" max="12551" width="8.88671875" style="1"/>
    <col min="12552" max="12552" width="11.6640625" style="1" bestFit="1" customWidth="1"/>
    <col min="12553" max="12794" width="8.88671875" style="1"/>
    <col min="12795" max="12795" width="1.88671875" style="1" customWidth="1"/>
    <col min="12796" max="12796" width="7" style="1" customWidth="1"/>
    <col min="12797" max="12797" width="6.88671875" style="1" customWidth="1"/>
    <col min="12798" max="12798" width="25" style="1" customWidth="1"/>
    <col min="12799" max="12805" width="13.6640625" style="1" customWidth="1"/>
    <col min="12806" max="12806" width="6.21875" style="1" bestFit="1" customWidth="1"/>
    <col min="12807" max="12807" width="8.88671875" style="1"/>
    <col min="12808" max="12808" width="11.6640625" style="1" bestFit="1" customWidth="1"/>
    <col min="12809" max="13050" width="8.88671875" style="1"/>
    <col min="13051" max="13051" width="1.88671875" style="1" customWidth="1"/>
    <col min="13052" max="13052" width="7" style="1" customWidth="1"/>
    <col min="13053" max="13053" width="6.88671875" style="1" customWidth="1"/>
    <col min="13054" max="13054" width="25" style="1" customWidth="1"/>
    <col min="13055" max="13061" width="13.6640625" style="1" customWidth="1"/>
    <col min="13062" max="13062" width="6.21875" style="1" bestFit="1" customWidth="1"/>
    <col min="13063" max="13063" width="8.88671875" style="1"/>
    <col min="13064" max="13064" width="11.6640625" style="1" bestFit="1" customWidth="1"/>
    <col min="13065" max="13306" width="8.88671875" style="1"/>
    <col min="13307" max="13307" width="1.88671875" style="1" customWidth="1"/>
    <col min="13308" max="13308" width="7" style="1" customWidth="1"/>
    <col min="13309" max="13309" width="6.88671875" style="1" customWidth="1"/>
    <col min="13310" max="13310" width="25" style="1" customWidth="1"/>
    <col min="13311" max="13317" width="13.6640625" style="1" customWidth="1"/>
    <col min="13318" max="13318" width="6.21875" style="1" bestFit="1" customWidth="1"/>
    <col min="13319" max="13319" width="8.88671875" style="1"/>
    <col min="13320" max="13320" width="11.6640625" style="1" bestFit="1" customWidth="1"/>
    <col min="13321" max="13562" width="8.88671875" style="1"/>
    <col min="13563" max="13563" width="1.88671875" style="1" customWidth="1"/>
    <col min="13564" max="13564" width="7" style="1" customWidth="1"/>
    <col min="13565" max="13565" width="6.88671875" style="1" customWidth="1"/>
    <col min="13566" max="13566" width="25" style="1" customWidth="1"/>
    <col min="13567" max="13573" width="13.6640625" style="1" customWidth="1"/>
    <col min="13574" max="13574" width="6.21875" style="1" bestFit="1" customWidth="1"/>
    <col min="13575" max="13575" width="8.88671875" style="1"/>
    <col min="13576" max="13576" width="11.6640625" style="1" bestFit="1" customWidth="1"/>
    <col min="13577" max="13818" width="8.88671875" style="1"/>
    <col min="13819" max="13819" width="1.88671875" style="1" customWidth="1"/>
    <col min="13820" max="13820" width="7" style="1" customWidth="1"/>
    <col min="13821" max="13821" width="6.88671875" style="1" customWidth="1"/>
    <col min="13822" max="13822" width="25" style="1" customWidth="1"/>
    <col min="13823" max="13829" width="13.6640625" style="1" customWidth="1"/>
    <col min="13830" max="13830" width="6.21875" style="1" bestFit="1" customWidth="1"/>
    <col min="13831" max="13831" width="8.88671875" style="1"/>
    <col min="13832" max="13832" width="11.6640625" style="1" bestFit="1" customWidth="1"/>
    <col min="13833" max="14074" width="8.88671875" style="1"/>
    <col min="14075" max="14075" width="1.88671875" style="1" customWidth="1"/>
    <col min="14076" max="14076" width="7" style="1" customWidth="1"/>
    <col min="14077" max="14077" width="6.88671875" style="1" customWidth="1"/>
    <col min="14078" max="14078" width="25" style="1" customWidth="1"/>
    <col min="14079" max="14085" width="13.6640625" style="1" customWidth="1"/>
    <col min="14086" max="14086" width="6.21875" style="1" bestFit="1" customWidth="1"/>
    <col min="14087" max="14087" width="8.88671875" style="1"/>
    <col min="14088" max="14088" width="11.6640625" style="1" bestFit="1" customWidth="1"/>
    <col min="14089" max="14330" width="8.88671875" style="1"/>
    <col min="14331" max="14331" width="1.88671875" style="1" customWidth="1"/>
    <col min="14332" max="14332" width="7" style="1" customWidth="1"/>
    <col min="14333" max="14333" width="6.88671875" style="1" customWidth="1"/>
    <col min="14334" max="14334" width="25" style="1" customWidth="1"/>
    <col min="14335" max="14341" width="13.6640625" style="1" customWidth="1"/>
    <col min="14342" max="14342" width="6.21875" style="1" bestFit="1" customWidth="1"/>
    <col min="14343" max="14343" width="8.88671875" style="1"/>
    <col min="14344" max="14344" width="11.6640625" style="1" bestFit="1" customWidth="1"/>
    <col min="14345" max="14586" width="8.88671875" style="1"/>
    <col min="14587" max="14587" width="1.88671875" style="1" customWidth="1"/>
    <col min="14588" max="14588" width="7" style="1" customWidth="1"/>
    <col min="14589" max="14589" width="6.88671875" style="1" customWidth="1"/>
    <col min="14590" max="14590" width="25" style="1" customWidth="1"/>
    <col min="14591" max="14597" width="13.6640625" style="1" customWidth="1"/>
    <col min="14598" max="14598" width="6.21875" style="1" bestFit="1" customWidth="1"/>
    <col min="14599" max="14599" width="8.88671875" style="1"/>
    <col min="14600" max="14600" width="11.6640625" style="1" bestFit="1" customWidth="1"/>
    <col min="14601" max="14842" width="8.88671875" style="1"/>
    <col min="14843" max="14843" width="1.88671875" style="1" customWidth="1"/>
    <col min="14844" max="14844" width="7" style="1" customWidth="1"/>
    <col min="14845" max="14845" width="6.88671875" style="1" customWidth="1"/>
    <col min="14846" max="14846" width="25" style="1" customWidth="1"/>
    <col min="14847" max="14853" width="13.6640625" style="1" customWidth="1"/>
    <col min="14854" max="14854" width="6.21875" style="1" bestFit="1" customWidth="1"/>
    <col min="14855" max="14855" width="8.88671875" style="1"/>
    <col min="14856" max="14856" width="11.6640625" style="1" bestFit="1" customWidth="1"/>
    <col min="14857" max="15098" width="8.88671875" style="1"/>
    <col min="15099" max="15099" width="1.88671875" style="1" customWidth="1"/>
    <col min="15100" max="15100" width="7" style="1" customWidth="1"/>
    <col min="15101" max="15101" width="6.88671875" style="1" customWidth="1"/>
    <col min="15102" max="15102" width="25" style="1" customWidth="1"/>
    <col min="15103" max="15109" width="13.6640625" style="1" customWidth="1"/>
    <col min="15110" max="15110" width="6.21875" style="1" bestFit="1" customWidth="1"/>
    <col min="15111" max="15111" width="8.88671875" style="1"/>
    <col min="15112" max="15112" width="11.6640625" style="1" bestFit="1" customWidth="1"/>
    <col min="15113" max="15354" width="8.88671875" style="1"/>
    <col min="15355" max="15355" width="1.88671875" style="1" customWidth="1"/>
    <col min="15356" max="15356" width="7" style="1" customWidth="1"/>
    <col min="15357" max="15357" width="6.88671875" style="1" customWidth="1"/>
    <col min="15358" max="15358" width="25" style="1" customWidth="1"/>
    <col min="15359" max="15365" width="13.6640625" style="1" customWidth="1"/>
    <col min="15366" max="15366" width="6.21875" style="1" bestFit="1" customWidth="1"/>
    <col min="15367" max="15367" width="8.88671875" style="1"/>
    <col min="15368" max="15368" width="11.6640625" style="1" bestFit="1" customWidth="1"/>
    <col min="15369" max="15610" width="8.88671875" style="1"/>
    <col min="15611" max="15611" width="1.88671875" style="1" customWidth="1"/>
    <col min="15612" max="15612" width="7" style="1" customWidth="1"/>
    <col min="15613" max="15613" width="6.88671875" style="1" customWidth="1"/>
    <col min="15614" max="15614" width="25" style="1" customWidth="1"/>
    <col min="15615" max="15621" width="13.6640625" style="1" customWidth="1"/>
    <col min="15622" max="15622" width="6.21875" style="1" bestFit="1" customWidth="1"/>
    <col min="15623" max="15623" width="8.88671875" style="1"/>
    <col min="15624" max="15624" width="11.6640625" style="1" bestFit="1" customWidth="1"/>
    <col min="15625" max="15866" width="8.88671875" style="1"/>
    <col min="15867" max="15867" width="1.88671875" style="1" customWidth="1"/>
    <col min="15868" max="15868" width="7" style="1" customWidth="1"/>
    <col min="15869" max="15869" width="6.88671875" style="1" customWidth="1"/>
    <col min="15870" max="15870" width="25" style="1" customWidth="1"/>
    <col min="15871" max="15877" width="13.6640625" style="1" customWidth="1"/>
    <col min="15878" max="15878" width="6.21875" style="1" bestFit="1" customWidth="1"/>
    <col min="15879" max="15879" width="8.88671875" style="1"/>
    <col min="15880" max="15880" width="11.6640625" style="1" bestFit="1" customWidth="1"/>
    <col min="15881" max="16122" width="8.88671875" style="1"/>
    <col min="16123" max="16123" width="1.88671875" style="1" customWidth="1"/>
    <col min="16124" max="16124" width="7" style="1" customWidth="1"/>
    <col min="16125" max="16125" width="6.88671875" style="1" customWidth="1"/>
    <col min="16126" max="16126" width="25" style="1" customWidth="1"/>
    <col min="16127" max="16133" width="13.6640625" style="1" customWidth="1"/>
    <col min="16134" max="16134" width="6.21875" style="1" bestFit="1" customWidth="1"/>
    <col min="16135" max="16135" width="8.88671875" style="1"/>
    <col min="16136" max="16136" width="11.6640625" style="1" bestFit="1" customWidth="1"/>
    <col min="16137" max="16384" width="8.88671875" style="1"/>
  </cols>
  <sheetData>
    <row r="2" spans="2:8" ht="15" customHeight="1" thickBot="1" x14ac:dyDescent="0.3">
      <c r="B2" s="19"/>
      <c r="C2" s="19"/>
      <c r="D2" s="19"/>
      <c r="E2" s="19"/>
      <c r="F2" s="19"/>
      <c r="G2" s="19"/>
      <c r="H2" s="19"/>
    </row>
    <row r="3" spans="2:8" ht="15" customHeight="1" x14ac:dyDescent="0.25">
      <c r="B3" s="32" t="s">
        <v>1</v>
      </c>
      <c r="C3" s="33" cm="1">
        <f t="array" ref="C3:H3">_xlfn.SEQUENCE(1,6)</f>
        <v>1</v>
      </c>
      <c r="D3" s="16">
        <v>2</v>
      </c>
      <c r="E3" s="16">
        <v>3</v>
      </c>
      <c r="F3" s="16">
        <v>4</v>
      </c>
      <c r="G3" s="16">
        <v>5</v>
      </c>
      <c r="H3" s="16">
        <v>6</v>
      </c>
    </row>
    <row r="4" spans="2:8" ht="15" customHeight="1" x14ac:dyDescent="0.25">
      <c r="B4" s="1" t="s">
        <v>7</v>
      </c>
      <c r="C4" s="31">
        <v>0.12</v>
      </c>
      <c r="D4" s="14"/>
      <c r="E4" s="14"/>
      <c r="F4" s="14"/>
      <c r="G4" s="14"/>
      <c r="H4" s="14"/>
    </row>
    <row r="5" spans="2:8" x14ac:dyDescent="0.25">
      <c r="B5" s="1" t="s">
        <v>12</v>
      </c>
      <c r="C5" s="20">
        <v>0</v>
      </c>
      <c r="D5" s="21">
        <v>0.03</v>
      </c>
      <c r="E5" s="20">
        <f>D5</f>
        <v>0.03</v>
      </c>
      <c r="F5" s="20">
        <f t="shared" ref="F5:H5" si="0">E5</f>
        <v>0.03</v>
      </c>
      <c r="G5" s="21">
        <v>0.03</v>
      </c>
      <c r="H5" s="20">
        <f t="shared" si="0"/>
        <v>0.03</v>
      </c>
    </row>
    <row r="6" spans="2:8" x14ac:dyDescent="0.25">
      <c r="B6" s="17" t="s">
        <v>0</v>
      </c>
      <c r="C6" s="6">
        <v>100000</v>
      </c>
      <c r="D6" s="18">
        <f>(1+D5)*C6</f>
        <v>103000</v>
      </c>
      <c r="E6" s="18">
        <f t="shared" ref="E6:H6" si="1">(1+E5)*D6</f>
        <v>106090</v>
      </c>
      <c r="F6" s="18">
        <f t="shared" si="1"/>
        <v>109272.7</v>
      </c>
      <c r="G6" s="18">
        <f t="shared" si="1"/>
        <v>112550.88099999999</v>
      </c>
      <c r="H6" s="18">
        <f t="shared" si="1"/>
        <v>115927.40742999999</v>
      </c>
    </row>
    <row r="7" spans="2:8" x14ac:dyDescent="0.25">
      <c r="B7" s="5" t="s">
        <v>2</v>
      </c>
      <c r="C7" s="4"/>
      <c r="D7" s="4"/>
      <c r="E7" s="4"/>
      <c r="F7" s="4"/>
      <c r="G7" s="4">
        <f>H6/(C4-G5)</f>
        <v>1288082.3047777778</v>
      </c>
      <c r="H7" s="4"/>
    </row>
    <row r="8" spans="2:8" x14ac:dyDescent="0.25">
      <c r="B8" s="1" t="s">
        <v>8</v>
      </c>
      <c r="C8" s="6">
        <f>C6+C7</f>
        <v>100000</v>
      </c>
      <c r="D8" s="18">
        <f t="shared" ref="D8:H8" si="2">D6+D7</f>
        <v>103000</v>
      </c>
      <c r="E8" s="18">
        <f t="shared" si="2"/>
        <v>106090</v>
      </c>
      <c r="F8" s="18">
        <f t="shared" si="2"/>
        <v>109272.7</v>
      </c>
      <c r="G8" s="18">
        <f t="shared" si="2"/>
        <v>1400633.1857777778</v>
      </c>
      <c r="H8" s="18">
        <f t="shared" si="2"/>
        <v>115927.40742999999</v>
      </c>
    </row>
    <row r="9" spans="2:8" ht="14.4" customHeight="1" x14ac:dyDescent="0.25">
      <c r="B9" s="1" t="s">
        <v>3</v>
      </c>
      <c r="C9" s="18">
        <f>NPV((C4),C8:G8)</f>
        <v>1111111.1111111105</v>
      </c>
      <c r="D9" s="46" t="s">
        <v>22</v>
      </c>
      <c r="E9" s="46"/>
      <c r="F9" s="46"/>
      <c r="G9" s="46"/>
      <c r="H9" s="46"/>
    </row>
    <row r="10" spans="2:8" ht="15" customHeight="1" thickBot="1" x14ac:dyDescent="0.3">
      <c r="B10" s="19" t="s">
        <v>9</v>
      </c>
      <c r="C10" s="22">
        <f>C8/C9</f>
        <v>9.0000000000000052E-2</v>
      </c>
      <c r="D10" s="47"/>
      <c r="E10" s="47"/>
      <c r="F10" s="47"/>
      <c r="G10" s="47"/>
      <c r="H10" s="47"/>
    </row>
    <row r="11" spans="2:8" x14ac:dyDescent="0.25">
      <c r="B11" s="36"/>
      <c r="C11" s="37"/>
      <c r="D11" s="36"/>
      <c r="E11" s="36"/>
      <c r="F11" s="36"/>
      <c r="G11" s="36"/>
      <c r="H11" s="36"/>
    </row>
    <row r="12" spans="2:8" ht="15" customHeight="1" thickBot="1" x14ac:dyDescent="0.3">
      <c r="C12" s="19"/>
      <c r="D12" s="43" t="s">
        <v>23</v>
      </c>
      <c r="E12" s="43"/>
      <c r="F12" s="43"/>
      <c r="G12" s="43"/>
      <c r="H12" s="43"/>
    </row>
    <row r="13" spans="2:8" ht="15" customHeight="1" x14ac:dyDescent="0.25">
      <c r="B13" s="50"/>
      <c r="C13" s="52">
        <f>C9/1111111-1</f>
        <v>1.0000000938426012E-7</v>
      </c>
      <c r="D13" s="53">
        <v>0.1</v>
      </c>
      <c r="E13" s="54">
        <f>D13+1%</f>
        <v>0.11</v>
      </c>
      <c r="F13" s="54">
        <f t="shared" ref="F13:H13" si="3">E13+1%</f>
        <v>0.12</v>
      </c>
      <c r="G13" s="54">
        <f t="shared" si="3"/>
        <v>0.13</v>
      </c>
      <c r="H13" s="55">
        <f t="shared" si="3"/>
        <v>0.14000000000000001</v>
      </c>
    </row>
    <row r="14" spans="2:8" x14ac:dyDescent="0.25">
      <c r="B14" s="50"/>
      <c r="C14" s="56">
        <v>-0.05</v>
      </c>
      <c r="D14" s="42">
        <f t="dataTable" ref="D14:H24" dt2D="1" dtr="1" r1="C4" r2="D5"/>
        <v>4.170880868950233E-2</v>
      </c>
      <c r="E14" s="42">
        <v>-8.4865727556190595E-2</v>
      </c>
      <c r="F14" s="42">
        <v>-0.18340575835515316</v>
      </c>
      <c r="G14" s="42">
        <v>-0.26231837307870121</v>
      </c>
      <c r="H14" s="57">
        <v>-0.32695368070174802</v>
      </c>
    </row>
    <row r="15" spans="2:8" x14ac:dyDescent="0.25">
      <c r="B15" s="51" t="s">
        <v>12</v>
      </c>
      <c r="C15" s="58">
        <f>C14+1%</f>
        <v>-0.04</v>
      </c>
      <c r="D15" s="42">
        <v>7.0174197389856419E-2</v>
      </c>
      <c r="E15" s="42">
        <v>-6.0371453625640115E-2</v>
      </c>
      <c r="F15" s="42">
        <v>-0.16198971211733904</v>
      </c>
      <c r="G15" s="42">
        <v>-0.24335589499738985</v>
      </c>
      <c r="H15" s="57">
        <v>-0.30999078574864503</v>
      </c>
    </row>
    <row r="16" spans="2:8" x14ac:dyDescent="0.25">
      <c r="B16" s="51"/>
      <c r="C16" s="58">
        <f t="shared" ref="C16:C24" si="4">C15+1%</f>
        <v>-0.03</v>
      </c>
      <c r="D16" s="42">
        <v>9.9209512089030616E-2</v>
      </c>
      <c r="E16" s="42">
        <v>-3.5390206186445616E-2</v>
      </c>
      <c r="F16" s="42">
        <v>-0.14015086837004342</v>
      </c>
      <c r="G16" s="42">
        <v>-0.22402166477185703</v>
      </c>
      <c r="H16" s="57">
        <v>-0.29269764560795342</v>
      </c>
    </row>
    <row r="17" spans="2:13" x14ac:dyDescent="0.25">
      <c r="B17" s="51"/>
      <c r="C17" s="58">
        <f t="shared" si="4"/>
        <v>-1.9999999999999997E-2</v>
      </c>
      <c r="D17" s="42">
        <v>0.12882054864463877</v>
      </c>
      <c r="E17" s="42">
        <v>-9.9170496962900367E-3</v>
      </c>
      <c r="F17" s="42">
        <v>-0.11788495643135288</v>
      </c>
      <c r="G17" s="42">
        <v>-0.20431193993085295</v>
      </c>
      <c r="H17" s="57">
        <v>-0.27507094678280886</v>
      </c>
      <c r="J17" s="23"/>
      <c r="K17" s="9"/>
      <c r="L17" s="7"/>
      <c r="M17" s="7"/>
    </row>
    <row r="18" spans="2:13" ht="13.2" customHeight="1" x14ac:dyDescent="0.25">
      <c r="B18" s="51"/>
      <c r="C18" s="58">
        <f t="shared" si="4"/>
        <v>-9.9999999999999967E-3</v>
      </c>
      <c r="D18" s="42">
        <v>0.15901310291429671</v>
      </c>
      <c r="E18" s="42">
        <v>1.605295138714391E-2</v>
      </c>
      <c r="F18" s="42">
        <v>-9.5187705619353857E-2</v>
      </c>
      <c r="G18" s="42">
        <v>-0.18422297800312692</v>
      </c>
      <c r="H18" s="57">
        <v>-0.25710737577634513</v>
      </c>
      <c r="J18" s="23"/>
    </row>
    <row r="19" spans="2:13" ht="13.8" customHeight="1" x14ac:dyDescent="0.25">
      <c r="B19" s="51"/>
      <c r="C19" s="58">
        <f t="shared" si="4"/>
        <v>0</v>
      </c>
      <c r="D19" s="42">
        <v>0.18979297075561918</v>
      </c>
      <c r="E19" s="42">
        <v>4.252473260617351E-2</v>
      </c>
      <c r="F19" s="42">
        <v>-7.2054845252132127E-2</v>
      </c>
      <c r="G19" s="42">
        <v>-0.16375103651742784</v>
      </c>
      <c r="H19" s="57">
        <v>-0.23880361909169701</v>
      </c>
      <c r="J19" s="23"/>
    </row>
    <row r="20" spans="2:13" x14ac:dyDescent="0.25">
      <c r="B20" s="51"/>
      <c r="C20" s="58">
        <f t="shared" si="4"/>
        <v>0.01</v>
      </c>
      <c r="D20" s="42">
        <v>0.2211659480262218</v>
      </c>
      <c r="E20" s="42">
        <v>6.9503229503116604E-2</v>
      </c>
      <c r="F20" s="42">
        <v>-4.8482104647773361E-2</v>
      </c>
      <c r="G20" s="42">
        <v>-0.1428923730025059</v>
      </c>
      <c r="H20" s="57">
        <v>-0.22015636323199905</v>
      </c>
      <c r="J20" s="23"/>
    </row>
    <row r="21" spans="2:13" x14ac:dyDescent="0.25">
      <c r="B21" s="51"/>
      <c r="C21" s="58">
        <f t="shared" si="4"/>
        <v>0.02</v>
      </c>
      <c r="D21" s="42">
        <v>0.2531378305837193</v>
      </c>
      <c r="E21" s="42">
        <v>9.6993377620289589E-2</v>
      </c>
      <c r="F21" s="42">
        <v>-2.4465213124364338E-2</v>
      </c>
      <c r="G21" s="42">
        <v>-0.12164324498711054</v>
      </c>
      <c r="H21" s="57">
        <v>-0.20116229470038605</v>
      </c>
      <c r="J21" s="23"/>
    </row>
    <row r="22" spans="2:13" x14ac:dyDescent="0.25">
      <c r="B22" s="51"/>
      <c r="C22" s="58">
        <f t="shared" si="4"/>
        <v>0.03</v>
      </c>
      <c r="D22" s="42">
        <v>0.28571441428572664</v>
      </c>
      <c r="E22" s="42">
        <v>0.12500011250001086</v>
      </c>
      <c r="F22" s="42">
        <v>1.0000000938426012E-7</v>
      </c>
      <c r="G22" s="42">
        <v>-9.9999909999990533E-2</v>
      </c>
      <c r="H22" s="57">
        <v>-0.18181809999999221</v>
      </c>
      <c r="J22" s="23"/>
    </row>
    <row r="23" spans="2:13" x14ac:dyDescent="0.25">
      <c r="B23" s="51"/>
      <c r="C23" s="58">
        <f>C22+1%</f>
        <v>0.04</v>
      </c>
      <c r="D23" s="42">
        <v>0.3189014949898592</v>
      </c>
      <c r="E23" s="42">
        <v>0.15352836968459727</v>
      </c>
      <c r="F23" s="42">
        <v>2.4918105407262026E-2</v>
      </c>
      <c r="G23" s="42">
        <v>-7.7958625569895856E-2</v>
      </c>
      <c r="H23" s="57">
        <v>-0.16212046563395222</v>
      </c>
      <c r="J23" s="23"/>
    </row>
    <row r="24" spans="2:13" ht="13.8" thickBot="1" x14ac:dyDescent="0.3">
      <c r="B24" s="51"/>
      <c r="C24" s="59">
        <f t="shared" si="4"/>
        <v>0.05</v>
      </c>
      <c r="D24" s="60">
        <v>0.35270486855373195</v>
      </c>
      <c r="E24" s="60">
        <v>0.18258308471636608</v>
      </c>
      <c r="F24" s="60">
        <v>5.0293073779307029E-2</v>
      </c>
      <c r="G24" s="60">
        <v>-5.5515649225576169E-2</v>
      </c>
      <c r="H24" s="61">
        <v>-0.14206607810540073</v>
      </c>
      <c r="J24" s="23"/>
    </row>
    <row r="25" spans="2:13" x14ac:dyDescent="0.25">
      <c r="B25" s="8"/>
      <c r="C25" s="6"/>
      <c r="D25" s="40"/>
      <c r="E25" s="40"/>
      <c r="F25" s="6"/>
      <c r="G25" s="6"/>
      <c r="H25" s="6"/>
      <c r="J25" s="23"/>
    </row>
    <row r="26" spans="2:13" x14ac:dyDescent="0.25">
      <c r="C26" s="6"/>
      <c r="D26" s="6"/>
      <c r="E26" s="6"/>
      <c r="F26" s="6"/>
      <c r="G26" s="6"/>
      <c r="H26" s="6"/>
      <c r="J26" s="23"/>
    </row>
    <row r="27" spans="2:13" ht="13.2" customHeight="1" x14ac:dyDescent="0.25">
      <c r="C27" s="6"/>
      <c r="D27" s="41"/>
      <c r="E27" s="38"/>
      <c r="F27" s="38"/>
      <c r="G27" s="38"/>
      <c r="H27" s="38"/>
      <c r="J27" s="23"/>
    </row>
    <row r="28" spans="2:13" ht="13.8" customHeight="1" x14ac:dyDescent="0.25">
      <c r="C28" s="39"/>
      <c r="D28" s="38"/>
      <c r="E28" s="38"/>
      <c r="F28" s="38"/>
      <c r="G28" s="38"/>
      <c r="H28" s="38"/>
      <c r="J28" s="23"/>
    </row>
    <row r="36" spans="4:4" x14ac:dyDescent="0.25">
      <c r="D36" s="7"/>
    </row>
    <row r="37" spans="4:4" x14ac:dyDescent="0.25">
      <c r="D37" s="7"/>
    </row>
  </sheetData>
  <sheetProtection sheet="1" objects="1" scenarios="1"/>
  <mergeCells count="3">
    <mergeCell ref="B15:B24"/>
    <mergeCell ref="D9:H10"/>
    <mergeCell ref="D12:H12"/>
  </mergeCells>
  <phoneticPr fontId="6" type="noConversion"/>
  <conditionalFormatting sqref="A1 D1:H1 A2:H7 A8:A10 B12:D12 C13:H13 B13:B15">
    <cfRule type="expression" dxfId="6" priority="17">
      <formula>_xlfn.ISFORMULA(A1)</formula>
    </cfRule>
  </conditionalFormatting>
  <conditionalFormatting sqref="B25:H25">
    <cfRule type="expression" dxfId="5" priority="9">
      <formula>_xlfn.ISFORMULA(B25)</formula>
    </cfRule>
  </conditionalFormatting>
  <conditionalFormatting sqref="C9:C10">
    <cfRule type="expression" dxfId="4" priority="14">
      <formula>_xlfn.ISFORMULA(C9)</formula>
    </cfRule>
  </conditionalFormatting>
  <conditionalFormatting sqref="C15:C24">
    <cfRule type="expression" dxfId="3" priority="13">
      <formula>_xlfn.ISFORMULA(C15)</formula>
    </cfRule>
  </conditionalFormatting>
  <conditionalFormatting sqref="C27:C28">
    <cfRule type="expression" dxfId="2" priority="6">
      <formula>_xlfn.ISFORMULA(C27)</formula>
    </cfRule>
  </conditionalFormatting>
  <conditionalFormatting sqref="C8:H8">
    <cfRule type="expression" dxfId="1" priority="16">
      <formula>_xlfn.ISFORMULA(C8)</formula>
    </cfRule>
  </conditionalFormatting>
  <conditionalFormatting sqref="C26:H26">
    <cfRule type="expression" dxfId="0" priority="8">
      <formula>_xlfn.ISFORMULA(C26)</formula>
    </cfRule>
  </conditionalFormatting>
  <conditionalFormatting sqref="D14:H24">
    <cfRule type="colorScale" priority="1">
      <colorScale>
        <cfvo type="min"/>
        <cfvo type="max"/>
        <color rgb="FFFFEF9C"/>
        <color rgb="FF63BE7B"/>
      </colorScale>
    </cfRule>
  </conditionalFormatting>
  <printOptions horizontalCentered="1" verticalCentered="1"/>
  <pageMargins left="0.55000000000000004" right="0.44" top="1" bottom="1" header="0.5" footer="0.5"/>
  <pageSetup paperSize="9" scale="65" orientation="portrait" horizontalDpi="300" verticalDpi="300" r:id="rId1"/>
  <headerFooter alignWithMargins="0">
    <oddHeader>&amp;C77 Champs-Elysées - PARIS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Property Supply-Demand</vt:lpstr>
      <vt:lpstr>Capital Market Conditions</vt:lpstr>
      <vt:lpstr>Both Together</vt:lpstr>
      <vt:lpstr>'Both Together'!Print_Area</vt:lpstr>
      <vt:lpstr>'Capital Market Conditions'!Print_Area</vt:lpstr>
      <vt:lpstr>'Property Supply-Demand'!Print_Area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2024-11-28T10:35:04Z</dcterms:created>
  <dcterms:modified xsi:type="dcterms:W3CDTF">2024-12-05T07:55:40Z</dcterms:modified>
</cp:coreProperties>
</file>