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RE Finance Books/"/>
    </mc:Choice>
  </mc:AlternateContent>
  <xr:revisionPtr revIDLastSave="121" documentId="11_F25DC773A252ABDACC1048D7991B778C5ADE58EC" xr6:coauthVersionLast="47" xr6:coauthVersionMax="47" xr10:uidLastSave="{C8CF2E6C-72F9-45E2-B9C9-FE09C7626AAA}"/>
  <bookViews>
    <workbookView xWindow="-108" yWindow="-108" windowWidth="23256" windowHeight="12456" xr2:uid="{00000000-000D-0000-FFFF-FFFF00000000}"/>
  </bookViews>
  <sheets>
    <sheet name="IRR&amp;TW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6" i="1" s="1"/>
  <c r="G17" i="1" s="1"/>
  <c r="H15" i="1"/>
  <c r="H16" i="1" s="1"/>
  <c r="H17" i="1" s="1"/>
  <c r="I15" i="1"/>
  <c r="I16" i="1" s="1"/>
  <c r="I17" i="1" s="1"/>
  <c r="J15" i="1"/>
  <c r="J16" i="1" s="1"/>
  <c r="J17" i="1" s="1"/>
  <c r="F15" i="1"/>
  <c r="F16" i="1" s="1"/>
  <c r="F17" i="1" s="1"/>
  <c r="E17" i="1" s="1"/>
  <c r="E15" i="1"/>
  <c r="E11" i="1" a="1"/>
  <c r="E11" i="1" s="1"/>
  <c r="E3" i="1" a="1"/>
  <c r="E3" i="1" s="1"/>
  <c r="E7" i="1"/>
  <c r="F6" i="1"/>
  <c r="G6" i="1"/>
  <c r="H6" i="1"/>
  <c r="I6" i="1"/>
  <c r="J6" i="1"/>
  <c r="E6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<sst xmlns="http://schemas.openxmlformats.org/spreadsheetml/2006/main" count="12" uniqueCount="9">
  <si>
    <t>Operation Cash flow</t>
  </si>
  <si>
    <t>Sum</t>
  </si>
  <si>
    <t>IRR</t>
  </si>
  <si>
    <t>Buy</t>
  </si>
  <si>
    <t>Appraisal/Valuation</t>
  </si>
  <si>
    <t>Buy &amp; Sell</t>
  </si>
  <si>
    <t>TWR</t>
  </si>
  <si>
    <t>HPR (Holding Period Return)</t>
  </si>
  <si>
    <t>TWR (Time Weighted 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</si>
</sst>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166" fontId="0" fillId="0" borderId="0" xfId="1" applyNumberFormat="1" applyFont="1" applyBorder="1"/>
    <xf numFmtId="0" fontId="3" fillId="2" borderId="0" xfId="0" applyFont="1" applyFill="1" applyBorder="1"/>
    <xf numFmtId="10" fontId="3" fillId="2" borderId="0" xfId="0" applyNumberFormat="1" applyFont="1" applyFill="1" applyBorder="1"/>
    <xf numFmtId="10" fontId="0" fillId="0" borderId="0" xfId="0" applyNumberFormat="1" applyBorder="1"/>
    <xf numFmtId="10" fontId="0" fillId="0" borderId="0" xfId="2" applyNumberFormat="1" applyFont="1" applyBorder="1"/>
    <xf numFmtId="10" fontId="2" fillId="0" borderId="0" xfId="0" applyNumberFormat="1" applyFont="1" applyBorder="1"/>
    <xf numFmtId="0" fontId="0" fillId="2" borderId="1" xfId="0" applyFill="1" applyBorder="1"/>
    <xf numFmtId="0" fontId="0" fillId="0" borderId="2" xfId="0" applyBorder="1"/>
    <xf numFmtId="166" fontId="0" fillId="0" borderId="2" xfId="1" applyNumberFormat="1" applyFont="1" applyBorder="1"/>
    <xf numFmtId="0" fontId="0" fillId="0" borderId="4" xfId="0" applyBorder="1"/>
    <xf numFmtId="166" fontId="0" fillId="0" borderId="4" xfId="1" applyNumberFormat="1" applyFont="1" applyBorder="1"/>
    <xf numFmtId="0" fontId="0" fillId="0" borderId="3" xfId="0" applyBorder="1"/>
    <xf numFmtId="166" fontId="0" fillId="0" borderId="3" xfId="1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J18"/>
  <sheetViews>
    <sheetView showGridLines="0" tabSelected="1" topLeftCell="C1" workbookViewId="0">
      <selection activeCell="D18" sqref="D18"/>
    </sheetView>
  </sheetViews>
  <sheetFormatPr defaultRowHeight="14.4" x14ac:dyDescent="0.3"/>
  <cols>
    <col min="4" max="4" width="26.109375" bestFit="1" customWidth="1"/>
    <col min="5" max="5" width="19.21875" bestFit="1" customWidth="1"/>
    <col min="6" max="9" width="11.109375" bestFit="1" customWidth="1"/>
    <col min="10" max="10" width="12.109375" bestFit="1" customWidth="1"/>
  </cols>
  <sheetData>
    <row r="3" spans="4:10" ht="15" thickBot="1" x14ac:dyDescent="0.35">
      <c r="D3" s="8" t="s">
        <v>2</v>
      </c>
      <c r="E3" s="8" cm="1">
        <f t="array" ref="E3:J3">_xlfn.SEQUENCE(1,6,0)</f>
        <v>0</v>
      </c>
      <c r="F3" s="8">
        <v>1</v>
      </c>
      <c r="G3" s="8">
        <v>2</v>
      </c>
      <c r="H3" s="8">
        <v>3</v>
      </c>
      <c r="I3" s="8">
        <v>4</v>
      </c>
      <c r="J3" s="8">
        <v>5</v>
      </c>
    </row>
    <row r="4" spans="4:10" x14ac:dyDescent="0.3">
      <c r="D4" s="9" t="s">
        <v>0</v>
      </c>
      <c r="E4" s="10"/>
      <c r="F4" s="10">
        <v>50000</v>
      </c>
      <c r="G4" s="10">
        <v>40000</v>
      </c>
      <c r="H4" s="10">
        <v>30000</v>
      </c>
      <c r="I4" s="10">
        <v>50000</v>
      </c>
      <c r="J4" s="10">
        <v>60000</v>
      </c>
    </row>
    <row r="5" spans="4:10" x14ac:dyDescent="0.3">
      <c r="D5" s="13" t="s">
        <v>5</v>
      </c>
      <c r="E5" s="14">
        <v>-500000</v>
      </c>
      <c r="F5" s="14"/>
      <c r="G5" s="14"/>
      <c r="H5" s="14"/>
      <c r="I5" s="14"/>
      <c r="J5" s="14">
        <v>600000</v>
      </c>
    </row>
    <row r="6" spans="4:10" ht="15" thickBot="1" x14ac:dyDescent="0.35">
      <c r="D6" s="11" t="s">
        <v>1</v>
      </c>
      <c r="E6" s="12">
        <f>E5+E4</f>
        <v>-500000</v>
      </c>
      <c r="F6" s="12">
        <f t="shared" ref="F6:J6" si="0">F5+F4</f>
        <v>50000</v>
      </c>
      <c r="G6" s="12">
        <f t="shared" si="0"/>
        <v>40000</v>
      </c>
      <c r="H6" s="12">
        <f t="shared" si="0"/>
        <v>30000</v>
      </c>
      <c r="I6" s="12">
        <f t="shared" si="0"/>
        <v>50000</v>
      </c>
      <c r="J6" s="12">
        <f t="shared" si="0"/>
        <v>660000</v>
      </c>
    </row>
    <row r="7" spans="4:10" x14ac:dyDescent="0.3">
      <c r="D7" s="3" t="s">
        <v>2</v>
      </c>
      <c r="E7" s="4">
        <f>IRR(E6:J6)</f>
        <v>0.12215770044726915</v>
      </c>
      <c r="F7" s="1"/>
      <c r="G7" s="1"/>
      <c r="H7" s="1"/>
      <c r="I7" s="1"/>
      <c r="J7" s="1"/>
    </row>
    <row r="8" spans="4:10" x14ac:dyDescent="0.3">
      <c r="D8" s="1"/>
      <c r="E8" s="1"/>
      <c r="F8" s="1"/>
      <c r="G8" s="1"/>
      <c r="H8" s="1"/>
      <c r="I8" s="1"/>
      <c r="J8" s="1"/>
    </row>
    <row r="9" spans="4:10" x14ac:dyDescent="0.3">
      <c r="D9" s="1"/>
      <c r="E9" s="1"/>
      <c r="F9" s="1"/>
      <c r="G9" s="1"/>
      <c r="H9" s="1"/>
      <c r="I9" s="1"/>
      <c r="J9" s="1"/>
    </row>
    <row r="10" spans="4:10" x14ac:dyDescent="0.3">
      <c r="D10" s="1"/>
      <c r="E10" s="1"/>
      <c r="F10" s="1"/>
      <c r="G10" s="1"/>
      <c r="H10" s="1"/>
      <c r="I10" s="1"/>
      <c r="J10" s="1"/>
    </row>
    <row r="11" spans="4:10" x14ac:dyDescent="0.3">
      <c r="D11" s="8" t="s">
        <v>8</v>
      </c>
      <c r="E11" s="8" cm="1">
        <f t="array" ref="E11:J11">_xlfn.SEQUENCE(1,6,0)</f>
        <v>0</v>
      </c>
      <c r="F11" s="8">
        <v>1</v>
      </c>
      <c r="G11" s="8">
        <v>2</v>
      </c>
      <c r="H11" s="8">
        <v>3</v>
      </c>
      <c r="I11" s="8">
        <v>4</v>
      </c>
      <c r="J11" s="8">
        <v>5</v>
      </c>
    </row>
    <row r="12" spans="4:10" x14ac:dyDescent="0.3">
      <c r="D12" s="1" t="s">
        <v>0</v>
      </c>
      <c r="E12" s="2"/>
      <c r="F12" s="2">
        <v>50000</v>
      </c>
      <c r="G12" s="2">
        <v>40000</v>
      </c>
      <c r="H12" s="2">
        <v>30000</v>
      </c>
      <c r="I12" s="2">
        <v>50000</v>
      </c>
      <c r="J12" s="2">
        <v>60000</v>
      </c>
    </row>
    <row r="13" spans="4:10" x14ac:dyDescent="0.3">
      <c r="D13" s="1" t="s">
        <v>4</v>
      </c>
      <c r="E13" s="2"/>
      <c r="F13" s="2">
        <v>500000</v>
      </c>
      <c r="G13" s="2">
        <v>440000</v>
      </c>
      <c r="H13" s="2">
        <v>430000</v>
      </c>
      <c r="I13" s="2">
        <v>450000</v>
      </c>
      <c r="J13" s="2">
        <v>600000</v>
      </c>
    </row>
    <row r="14" spans="4:10" x14ac:dyDescent="0.3">
      <c r="D14" s="13" t="s">
        <v>3</v>
      </c>
      <c r="E14" s="14">
        <v>-500000</v>
      </c>
      <c r="F14" s="14"/>
      <c r="G14" s="14"/>
      <c r="H14" s="14"/>
      <c r="I14" s="14"/>
      <c r="J14" s="14"/>
    </row>
    <row r="15" spans="4:10" ht="15" thickBot="1" x14ac:dyDescent="0.35">
      <c r="D15" s="11" t="s">
        <v>1</v>
      </c>
      <c r="E15" s="12">
        <f>E14+E12</f>
        <v>-500000</v>
      </c>
      <c r="F15" s="12">
        <f>SUM(F12:F14)</f>
        <v>550000</v>
      </c>
      <c r="G15" s="12">
        <f t="shared" ref="G15:J15" si="1">SUM(G12:G14)</f>
        <v>480000</v>
      </c>
      <c r="H15" s="12">
        <f t="shared" si="1"/>
        <v>460000</v>
      </c>
      <c r="I15" s="12">
        <f t="shared" si="1"/>
        <v>500000</v>
      </c>
      <c r="J15" s="12">
        <f t="shared" si="1"/>
        <v>660000</v>
      </c>
    </row>
    <row r="16" spans="4:10" x14ac:dyDescent="0.3">
      <c r="D16" s="1" t="s">
        <v>7</v>
      </c>
      <c r="E16" s="1"/>
      <c r="F16" s="5">
        <f>-F15/E15-1</f>
        <v>0.10000000000000009</v>
      </c>
      <c r="G16" s="6">
        <f>G15/F13-1</f>
        <v>-4.0000000000000036E-2</v>
      </c>
      <c r="H16" s="6">
        <f>H15/G13-1</f>
        <v>4.5454545454545414E-2</v>
      </c>
      <c r="I16" s="6">
        <f>I15/H13-1</f>
        <v>0.16279069767441867</v>
      </c>
      <c r="J16" s="6">
        <f>J15/I13-1</f>
        <v>0.46666666666666656</v>
      </c>
    </row>
    <row r="17" spans="4:10" x14ac:dyDescent="0.3">
      <c r="D17" s="3" t="s">
        <v>6</v>
      </c>
      <c r="E17" s="4">
        <f>GEOMEAN(F17:J17)-1</f>
        <v>0.13490735036726265</v>
      </c>
      <c r="F17" s="7">
        <f>1+F16</f>
        <v>1.1000000000000001</v>
      </c>
      <c r="G17" s="7">
        <f t="shared" ref="G17:J17" si="2">1+G16</f>
        <v>0.96</v>
      </c>
      <c r="H17" s="7">
        <f t="shared" si="2"/>
        <v>1.0454545454545454</v>
      </c>
      <c r="I17" s="7">
        <f t="shared" si="2"/>
        <v>1.1627906976744187</v>
      </c>
      <c r="J17" s="7">
        <f t="shared" si="2"/>
        <v>1.4666666666666666</v>
      </c>
    </row>
    <row r="18" spans="4:10" x14ac:dyDescent="0.3">
      <c r="D18" s="1"/>
      <c r="E18" s="1"/>
      <c r="F18" s="1"/>
      <c r="G18" s="1"/>
      <c r="H18" s="1"/>
      <c r="I18" s="1"/>
      <c r="J18" s="1"/>
    </row>
  </sheetData>
  <conditionalFormatting sqref="F16:J1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{FF7E250A-D204-4F94-9A7D-900F33750192}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7E250A-D204-4F94-9A7D-900F337501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F16:J16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IRR&amp;TWR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 Modebadze</dc:creator>
  <cp:lastModifiedBy>Shota Modebadze</cp:lastModifiedBy>
  <dcterms:created xsi:type="dcterms:W3CDTF">2015-06-05T18:17:20Z</dcterms:created>
  <dcterms:modified xsi:type="dcterms:W3CDTF">2024-12-20T06:18:50Z</dcterms:modified>
</cp:coreProperties>
</file>