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https://d.docs.live.net/89870f9c02b3cf52/Documents/EMBA/(0) Corporate Finance (SM)/Book - Value/"/>
    </mc:Choice>
  </mc:AlternateContent>
  <xr:revisionPtr revIDLastSave="292" documentId="11_F25DC773A252ABDACC1048D7991B778C5ADE58EC" xr6:coauthVersionLast="47" xr6:coauthVersionMax="47" xr10:uidLastSave="{AB2D3A2B-D912-4FDC-97F7-3E5C6DFB5C4B}"/>
  <bookViews>
    <workbookView xWindow="-108" yWindow="-108" windowWidth="23256" windowHeight="12456" xr2:uid="{00000000-000D-0000-FFFF-FFFF00000000}"/>
  </bookViews>
  <sheets>
    <sheet name="Sheet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" i="2" l="1"/>
  <c r="M3" i="2"/>
  <c r="L4" i="2"/>
  <c r="M4" i="2"/>
  <c r="L5" i="2"/>
  <c r="M5" i="2"/>
  <c r="L6" i="2"/>
  <c r="M6" i="2"/>
  <c r="H5" i="2"/>
  <c r="H4" i="2"/>
  <c r="C20" i="2"/>
  <c r="C21" i="2" s="1"/>
  <c r="C22" i="2" s="1"/>
  <c r="E18" i="2"/>
  <c r="F18" i="2" s="1"/>
  <c r="G18" i="2" s="1"/>
  <c r="H18" i="2" s="1"/>
  <c r="I18" i="2" s="1"/>
  <c r="J18" i="2" s="1"/>
  <c r="K18" i="2" s="1"/>
  <c r="L18" i="2" s="1"/>
  <c r="M18" i="2" s="1"/>
  <c r="C12" i="2"/>
  <c r="C13" i="2" s="1"/>
  <c r="C14" i="2" s="1"/>
  <c r="E10" i="2"/>
  <c r="F10" i="2" s="1"/>
  <c r="G10" i="2" s="1"/>
  <c r="H10" i="2" s="1"/>
  <c r="I10" i="2" s="1"/>
  <c r="J10" i="2" s="1"/>
  <c r="K10" i="2" s="1"/>
  <c r="L10" i="2" s="1"/>
  <c r="M10" i="2" s="1"/>
  <c r="D6" i="2"/>
  <c r="D4" i="2" s="1"/>
  <c r="H6" i="2" l="1"/>
  <c r="G6" i="2"/>
  <c r="C10" i="2" s="1"/>
  <c r="C18" i="2" l="1"/>
</calcChain>
</file>

<file path=xl/sharedStrings.xml><?xml version="1.0" encoding="utf-8"?>
<sst xmlns="http://schemas.openxmlformats.org/spreadsheetml/2006/main" count="12" uniqueCount="10">
  <si>
    <t>Positive</t>
  </si>
  <si>
    <t>Negative</t>
  </si>
  <si>
    <t>ROA</t>
  </si>
  <si>
    <t>Invested Capital</t>
  </si>
  <si>
    <t>Cost of Debt</t>
  </si>
  <si>
    <t>Debt Financing</t>
  </si>
  <si>
    <t>Equity Financing</t>
  </si>
  <si>
    <t>ROE</t>
  </si>
  <si>
    <t>CoD</t>
  </si>
  <si>
    <t>D/(D+E)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</si>
</sst>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0.0%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mbria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9">
    <xf numFmtId="0" fontId="0" fillId="0" borderId="0" xfId="0"/>
    <xf numFmtId="0" fontId="2" fillId="0" borderId="0" xfId="0" applyFont="1"/>
    <xf numFmtId="165" fontId="2" fillId="0" borderId="1" xfId="0" applyNumberFormat="1" applyFont="1" applyBorder="1"/>
    <xf numFmtId="165" fontId="2" fillId="3" borderId="1" xfId="0" applyNumberFormat="1" applyFont="1" applyFill="1" applyBorder="1" applyAlignment="1">
      <alignment horizontal="right"/>
    </xf>
    <xf numFmtId="165" fontId="2" fillId="0" borderId="0" xfId="0" applyNumberFormat="1" applyFont="1"/>
    <xf numFmtId="0" fontId="2" fillId="0" borderId="1" xfId="0" applyFont="1" applyBorder="1"/>
    <xf numFmtId="0" fontId="2" fillId="0" borderId="0" xfId="0" applyFont="1" applyAlignment="1">
      <alignment textRotation="90"/>
    </xf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2" fillId="0" borderId="5" xfId="0" applyFont="1" applyBorder="1" applyAlignment="1">
      <alignment horizontal="left"/>
    </xf>
    <xf numFmtId="165" fontId="2" fillId="0" borderId="6" xfId="0" applyNumberFormat="1" applyFont="1" applyBorder="1" applyAlignment="1">
      <alignment horizontal="right"/>
    </xf>
    <xf numFmtId="0" fontId="2" fillId="0" borderId="7" xfId="0" applyFont="1" applyBorder="1"/>
    <xf numFmtId="165" fontId="2" fillId="2" borderId="0" xfId="1" applyNumberFormat="1" applyFont="1" applyFill="1" applyBorder="1"/>
    <xf numFmtId="165" fontId="2" fillId="2" borderId="0" xfId="0" applyNumberFormat="1" applyFont="1" applyFill="1" applyAlignment="1">
      <alignment horizontal="right"/>
    </xf>
    <xf numFmtId="165" fontId="2" fillId="0" borderId="8" xfId="0" applyNumberFormat="1" applyFont="1" applyBorder="1"/>
    <xf numFmtId="0" fontId="2" fillId="0" borderId="9" xfId="0" applyFont="1" applyBorder="1"/>
    <xf numFmtId="165" fontId="2" fillId="0" borderId="10" xfId="1" applyNumberFormat="1" applyFont="1" applyBorder="1"/>
    <xf numFmtId="0" fontId="2" fillId="0" borderId="10" xfId="0" applyFont="1" applyBorder="1"/>
    <xf numFmtId="165" fontId="2" fillId="0" borderId="10" xfId="0" applyNumberFormat="1" applyFont="1" applyBorder="1"/>
    <xf numFmtId="165" fontId="2" fillId="0" borderId="11" xfId="0" applyNumberFormat="1" applyFont="1" applyBorder="1"/>
    <xf numFmtId="165" fontId="2" fillId="4" borderId="12" xfId="1" applyNumberFormat="1" applyFont="1" applyFill="1" applyBorder="1"/>
    <xf numFmtId="165" fontId="2" fillId="4" borderId="12" xfId="0" applyNumberFormat="1" applyFont="1" applyFill="1" applyBorder="1"/>
    <xf numFmtId="165" fontId="2" fillId="4" borderId="13" xfId="0" applyNumberFormat="1" applyFont="1" applyFill="1" applyBorder="1"/>
    <xf numFmtId="165" fontId="2" fillId="0" borderId="0" xfId="1" applyNumberFormat="1" applyFont="1" applyBorder="1"/>
    <xf numFmtId="165" fontId="2" fillId="0" borderId="8" xfId="1" applyNumberFormat="1" applyFont="1" applyBorder="1"/>
    <xf numFmtId="165" fontId="2" fillId="0" borderId="11" xfId="1" applyNumberFormat="1" applyFont="1" applyBorder="1"/>
    <xf numFmtId="165" fontId="2" fillId="3" borderId="12" xfId="1" applyNumberFormat="1" applyFont="1" applyFill="1" applyBorder="1"/>
    <xf numFmtId="165" fontId="2" fillId="3" borderId="12" xfId="0" applyNumberFormat="1" applyFont="1" applyFill="1" applyBorder="1"/>
    <xf numFmtId="165" fontId="2" fillId="3" borderId="13" xfId="0" applyNumberFormat="1" applyFont="1" applyFill="1" applyBorder="1"/>
    <xf numFmtId="165" fontId="2" fillId="0" borderId="14" xfId="0" applyNumberFormat="1" applyFont="1" applyBorder="1"/>
    <xf numFmtId="9" fontId="2" fillId="4" borderId="15" xfId="0" applyNumberFormat="1" applyFont="1" applyFill="1" applyBorder="1"/>
    <xf numFmtId="165" fontId="2" fillId="4" borderId="15" xfId="0" applyNumberFormat="1" applyFont="1" applyFill="1" applyBorder="1"/>
    <xf numFmtId="165" fontId="2" fillId="4" borderId="16" xfId="0" applyNumberFormat="1" applyFont="1" applyFill="1" applyBorder="1"/>
    <xf numFmtId="9" fontId="2" fillId="3" borderId="15" xfId="0" applyNumberFormat="1" applyFont="1" applyFill="1" applyBorder="1"/>
    <xf numFmtId="165" fontId="2" fillId="3" borderId="15" xfId="0" applyNumberFormat="1" applyFont="1" applyFill="1" applyBorder="1"/>
    <xf numFmtId="165" fontId="2" fillId="3" borderId="16" xfId="0" applyNumberFormat="1" applyFont="1" applyFill="1" applyBorder="1"/>
    <xf numFmtId="165" fontId="2" fillId="4" borderId="0" xfId="1" applyNumberFormat="1" applyFont="1" applyFill="1" applyBorder="1"/>
    <xf numFmtId="165" fontId="2" fillId="4" borderId="10" xfId="1" applyNumberFormat="1" applyFont="1" applyFill="1" applyBorder="1"/>
    <xf numFmtId="165" fontId="2" fillId="3" borderId="0" xfId="1" applyNumberFormat="1" applyFont="1" applyFill="1" applyBorder="1"/>
    <xf numFmtId="165" fontId="2" fillId="3" borderId="10" xfId="1" applyNumberFormat="1" applyFont="1" applyFill="1" applyBorder="1"/>
    <xf numFmtId="9" fontId="2" fillId="0" borderId="2" xfId="0" applyNumberFormat="1" applyFont="1" applyBorder="1" applyAlignment="1">
      <alignment horizontal="left"/>
    </xf>
    <xf numFmtId="9" fontId="2" fillId="0" borderId="4" xfId="0" applyNumberFormat="1" applyFont="1" applyBorder="1" applyAlignment="1">
      <alignment horizontal="right"/>
    </xf>
    <xf numFmtId="9" fontId="2" fillId="0" borderId="7" xfId="0" applyNumberFormat="1" applyFont="1" applyBorder="1" applyAlignment="1">
      <alignment horizontal="left"/>
    </xf>
    <xf numFmtId="9" fontId="2" fillId="0" borderId="8" xfId="0" applyNumberFormat="1" applyFont="1" applyBorder="1" applyAlignment="1">
      <alignment horizontal="right"/>
    </xf>
    <xf numFmtId="9" fontId="2" fillId="0" borderId="9" xfId="0" applyNumberFormat="1" applyFont="1" applyBorder="1" applyAlignment="1">
      <alignment horizontal="left"/>
    </xf>
    <xf numFmtId="9" fontId="2" fillId="0" borderId="11" xfId="0" applyNumberFormat="1" applyFont="1" applyBorder="1" applyAlignment="1">
      <alignment horizontal="right"/>
    </xf>
    <xf numFmtId="0" fontId="2" fillId="0" borderId="0" xfId="0" applyFont="1" applyAlignment="1">
      <alignment horizontal="center" vertical="center" textRotation="90"/>
    </xf>
    <xf numFmtId="0" fontId="2" fillId="0" borderId="0" xfId="0" applyFont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B5467F-CC6E-4A8B-BB2F-57C62AF1CF02}">
  <dimension ref="B2:M22"/>
  <sheetViews>
    <sheetView showGridLines="0" tabSelected="1" workbookViewId="0">
      <selection activeCell="T40" sqref="T40"/>
    </sheetView>
  </sheetViews>
  <sheetFormatPr defaultRowHeight="13.8" x14ac:dyDescent="0.25"/>
  <cols>
    <col min="1" max="1" width="8.88671875" style="1"/>
    <col min="2" max="2" width="3.44140625" style="1" bestFit="1" customWidth="1"/>
    <col min="3" max="3" width="14.5546875" style="1" customWidth="1"/>
    <col min="4" max="13" width="9.33203125" style="1" customWidth="1"/>
    <col min="14" max="16" width="6.6640625" style="1" bestFit="1" customWidth="1"/>
    <col min="17" max="17" width="7.21875" style="1" bestFit="1" customWidth="1"/>
    <col min="18" max="19" width="6.6640625" style="1" bestFit="1" customWidth="1"/>
    <col min="20" max="1999" width="8.88671875" style="1"/>
    <col min="2000" max="2000" width="2.44140625" style="1" customWidth="1"/>
    <col min="2001" max="16384" width="8.88671875" style="1"/>
  </cols>
  <sheetData>
    <row r="2" spans="2:13" ht="14.4" thickBot="1" x14ac:dyDescent="0.3"/>
    <row r="3" spans="2:13" x14ac:dyDescent="0.25">
      <c r="C3" s="7"/>
      <c r="D3" s="8"/>
      <c r="E3" s="8"/>
      <c r="F3" s="8"/>
      <c r="G3" s="8" t="s">
        <v>0</v>
      </c>
      <c r="H3" s="9" t="s">
        <v>1</v>
      </c>
      <c r="L3" s="41">
        <f>G11</f>
        <v>0.1</v>
      </c>
      <c r="M3" s="42">
        <f>G19</f>
        <v>-0.1</v>
      </c>
    </row>
    <row r="4" spans="2:13" x14ac:dyDescent="0.25">
      <c r="C4" s="10" t="s">
        <v>3</v>
      </c>
      <c r="D4" s="2">
        <f>SUM(D5:D6)</f>
        <v>1</v>
      </c>
      <c r="F4" s="5" t="s">
        <v>2</v>
      </c>
      <c r="G4" s="3">
        <v>0.1</v>
      </c>
      <c r="H4" s="11">
        <f>-G4</f>
        <v>-0.1</v>
      </c>
      <c r="L4" s="43">
        <f>G12</f>
        <v>0.12000000000000001</v>
      </c>
      <c r="M4" s="44">
        <f>G20</f>
        <v>-0.14666666666666667</v>
      </c>
    </row>
    <row r="5" spans="2:13" x14ac:dyDescent="0.25">
      <c r="C5" s="12" t="s">
        <v>5</v>
      </c>
      <c r="D5" s="13">
        <v>0.5</v>
      </c>
      <c r="F5" s="1" t="s">
        <v>8</v>
      </c>
      <c r="G5" s="14">
        <v>0.04</v>
      </c>
      <c r="H5" s="15">
        <f>G5</f>
        <v>0.04</v>
      </c>
      <c r="L5" s="43">
        <f>G13</f>
        <v>0.16</v>
      </c>
      <c r="M5" s="44">
        <f>G21</f>
        <v>-0.24000000000000002</v>
      </c>
    </row>
    <row r="6" spans="2:13" ht="14.4" thickBot="1" x14ac:dyDescent="0.3">
      <c r="C6" s="16" t="s">
        <v>6</v>
      </c>
      <c r="D6" s="17">
        <f>1-D5</f>
        <v>0.5</v>
      </c>
      <c r="E6" s="18"/>
      <c r="F6" s="18" t="s">
        <v>7</v>
      </c>
      <c r="G6" s="19">
        <f>(G4-D5*G5)/D6</f>
        <v>0.16</v>
      </c>
      <c r="H6" s="20">
        <f>(H4-D5*G5)/D6</f>
        <v>-0.24000000000000002</v>
      </c>
      <c r="L6" s="45">
        <f>G14</f>
        <v>0.28000000000000003</v>
      </c>
      <c r="M6" s="46">
        <f>G22</f>
        <v>-0.52</v>
      </c>
    </row>
    <row r="9" spans="2:13" ht="14.4" thickBot="1" x14ac:dyDescent="0.3">
      <c r="D9" s="48" t="s">
        <v>4</v>
      </c>
      <c r="E9" s="48"/>
      <c r="F9" s="48"/>
      <c r="G9" s="48"/>
      <c r="H9" s="48"/>
      <c r="I9" s="48"/>
      <c r="J9" s="48"/>
      <c r="K9" s="48"/>
      <c r="L9" s="48"/>
      <c r="M9" s="48"/>
    </row>
    <row r="10" spans="2:13" x14ac:dyDescent="0.25">
      <c r="C10" s="30">
        <f>G6</f>
        <v>0.16</v>
      </c>
      <c r="D10" s="21">
        <v>0.01</v>
      </c>
      <c r="E10" s="22">
        <f t="shared" ref="E10:M10" si="0">D10+$D$10</f>
        <v>0.02</v>
      </c>
      <c r="F10" s="22">
        <f t="shared" si="0"/>
        <v>0.03</v>
      </c>
      <c r="G10" s="22">
        <f t="shared" si="0"/>
        <v>0.04</v>
      </c>
      <c r="H10" s="22">
        <f t="shared" si="0"/>
        <v>0.05</v>
      </c>
      <c r="I10" s="22">
        <f t="shared" si="0"/>
        <v>6.0000000000000005E-2</v>
      </c>
      <c r="J10" s="22">
        <f t="shared" si="0"/>
        <v>7.0000000000000007E-2</v>
      </c>
      <c r="K10" s="22">
        <f t="shared" si="0"/>
        <v>0.08</v>
      </c>
      <c r="L10" s="22">
        <f t="shared" si="0"/>
        <v>0.09</v>
      </c>
      <c r="M10" s="23">
        <f t="shared" si="0"/>
        <v>9.9999999999999992E-2</v>
      </c>
    </row>
    <row r="11" spans="2:13" x14ac:dyDescent="0.25">
      <c r="B11" s="47" t="s">
        <v>9</v>
      </c>
      <c r="C11" s="31">
        <v>0</v>
      </c>
      <c r="D11" s="24">
        <f t="dataTable" ref="D11:M14" dt2D="1" dtr="1" r1="G5" r2="D5"/>
        <v>0.1</v>
      </c>
      <c r="E11" s="24">
        <v>0.1</v>
      </c>
      <c r="F11" s="24">
        <v>0.1</v>
      </c>
      <c r="G11" s="37">
        <v>0.1</v>
      </c>
      <c r="H11" s="24">
        <v>0.1</v>
      </c>
      <c r="I11" s="24">
        <v>0.1</v>
      </c>
      <c r="J11" s="24">
        <v>0.1</v>
      </c>
      <c r="K11" s="24">
        <v>0.1</v>
      </c>
      <c r="L11" s="24">
        <v>0.1</v>
      </c>
      <c r="M11" s="25">
        <v>0.1</v>
      </c>
    </row>
    <row r="12" spans="2:13" x14ac:dyDescent="0.25">
      <c r="B12" s="47"/>
      <c r="C12" s="32">
        <f>C11+25%</f>
        <v>0.25</v>
      </c>
      <c r="D12" s="24">
        <v>0.13</v>
      </c>
      <c r="E12" s="24">
        <v>0.12666666666666668</v>
      </c>
      <c r="F12" s="24">
        <v>0.12333333333333334</v>
      </c>
      <c r="G12" s="37">
        <v>0.12000000000000001</v>
      </c>
      <c r="H12" s="24">
        <v>0.11666666666666668</v>
      </c>
      <c r="I12" s="24">
        <v>0.11333333333333334</v>
      </c>
      <c r="J12" s="24">
        <v>0.11</v>
      </c>
      <c r="K12" s="24">
        <v>0.10666666666666667</v>
      </c>
      <c r="L12" s="24">
        <v>0.10333333333333335</v>
      </c>
      <c r="M12" s="25">
        <v>0.10000000000000002</v>
      </c>
    </row>
    <row r="13" spans="2:13" x14ac:dyDescent="0.25">
      <c r="B13" s="47"/>
      <c r="C13" s="32">
        <f t="shared" ref="C13:C14" si="1">C12+25%</f>
        <v>0.5</v>
      </c>
      <c r="D13" s="24">
        <v>0.19</v>
      </c>
      <c r="E13" s="24">
        <v>0.18000000000000002</v>
      </c>
      <c r="F13" s="24">
        <v>0.17</v>
      </c>
      <c r="G13" s="37">
        <v>0.16</v>
      </c>
      <c r="H13" s="24">
        <v>0.15000000000000002</v>
      </c>
      <c r="I13" s="24">
        <v>0.14000000000000001</v>
      </c>
      <c r="J13" s="24">
        <v>0.13</v>
      </c>
      <c r="K13" s="24">
        <v>0.12000000000000001</v>
      </c>
      <c r="L13" s="24">
        <v>0.11000000000000001</v>
      </c>
      <c r="M13" s="25">
        <v>0.10000000000000002</v>
      </c>
    </row>
    <row r="14" spans="2:13" ht="14.4" thickBot="1" x14ac:dyDescent="0.3">
      <c r="B14" s="47"/>
      <c r="C14" s="33">
        <f t="shared" si="1"/>
        <v>0.75</v>
      </c>
      <c r="D14" s="17">
        <v>0.37</v>
      </c>
      <c r="E14" s="17">
        <v>0.34</v>
      </c>
      <c r="F14" s="17">
        <v>0.31000000000000005</v>
      </c>
      <c r="G14" s="38">
        <v>0.28000000000000003</v>
      </c>
      <c r="H14" s="17">
        <v>0.25</v>
      </c>
      <c r="I14" s="17">
        <v>0.22</v>
      </c>
      <c r="J14" s="17">
        <v>0.19</v>
      </c>
      <c r="K14" s="17">
        <v>0.16000000000000003</v>
      </c>
      <c r="L14" s="17">
        <v>0.13</v>
      </c>
      <c r="M14" s="26">
        <v>0.10000000000000003</v>
      </c>
    </row>
    <row r="15" spans="2:13" x14ac:dyDescent="0.25">
      <c r="B15" s="6"/>
      <c r="C15" s="4"/>
    </row>
    <row r="16" spans="2:13" x14ac:dyDescent="0.25">
      <c r="B16" s="6"/>
      <c r="C16" s="4"/>
    </row>
    <row r="17" spans="2:13" ht="14.4" thickBot="1" x14ac:dyDescent="0.3">
      <c r="B17" s="6"/>
      <c r="C17" s="4"/>
      <c r="D17" s="48" t="s">
        <v>4</v>
      </c>
      <c r="E17" s="48"/>
      <c r="F17" s="48"/>
      <c r="G17" s="48"/>
      <c r="H17" s="48"/>
      <c r="I17" s="48"/>
      <c r="J17" s="48"/>
      <c r="K17" s="48"/>
      <c r="L17" s="48"/>
      <c r="M17" s="48"/>
    </row>
    <row r="18" spans="2:13" x14ac:dyDescent="0.25">
      <c r="B18" s="6"/>
      <c r="C18" s="30">
        <f>H6</f>
        <v>-0.24000000000000002</v>
      </c>
      <c r="D18" s="27">
        <v>0.01</v>
      </c>
      <c r="E18" s="28">
        <f t="shared" ref="E18:M18" si="2">D18+$D$10</f>
        <v>0.02</v>
      </c>
      <c r="F18" s="28">
        <f t="shared" si="2"/>
        <v>0.03</v>
      </c>
      <c r="G18" s="28">
        <f t="shared" si="2"/>
        <v>0.04</v>
      </c>
      <c r="H18" s="28">
        <f t="shared" si="2"/>
        <v>0.05</v>
      </c>
      <c r="I18" s="28">
        <f t="shared" si="2"/>
        <v>6.0000000000000005E-2</v>
      </c>
      <c r="J18" s="28">
        <f t="shared" si="2"/>
        <v>7.0000000000000007E-2</v>
      </c>
      <c r="K18" s="28">
        <f t="shared" si="2"/>
        <v>0.08</v>
      </c>
      <c r="L18" s="28">
        <f t="shared" si="2"/>
        <v>0.09</v>
      </c>
      <c r="M18" s="29">
        <f t="shared" si="2"/>
        <v>9.9999999999999992E-2</v>
      </c>
    </row>
    <row r="19" spans="2:13" x14ac:dyDescent="0.25">
      <c r="B19" s="47" t="s">
        <v>9</v>
      </c>
      <c r="C19" s="34">
        <v>0</v>
      </c>
      <c r="D19" s="24">
        <f t="dataTable" ref="D19:M22" dt2D="1" dtr="1" r1="G5" r2="D5" ca="1"/>
        <v>-0.1</v>
      </c>
      <c r="E19" s="24">
        <v>-0.1</v>
      </c>
      <c r="F19" s="24">
        <v>-0.1</v>
      </c>
      <c r="G19" s="39">
        <v>-0.1</v>
      </c>
      <c r="H19" s="24">
        <v>-0.1</v>
      </c>
      <c r="I19" s="24">
        <v>-0.1</v>
      </c>
      <c r="J19" s="24">
        <v>-0.1</v>
      </c>
      <c r="K19" s="24">
        <v>-0.1</v>
      </c>
      <c r="L19" s="24">
        <v>-0.1</v>
      </c>
      <c r="M19" s="25">
        <v>-0.1</v>
      </c>
    </row>
    <row r="20" spans="2:13" x14ac:dyDescent="0.25">
      <c r="B20" s="47"/>
      <c r="C20" s="35">
        <f>C19+25%</f>
        <v>0.25</v>
      </c>
      <c r="D20" s="24">
        <v>-0.13666666666666669</v>
      </c>
      <c r="E20" s="24">
        <v>-0.14000000000000001</v>
      </c>
      <c r="F20" s="24">
        <v>-0.14333333333333334</v>
      </c>
      <c r="G20" s="39">
        <v>-0.14666666666666667</v>
      </c>
      <c r="H20" s="24">
        <v>-0.15</v>
      </c>
      <c r="I20" s="24">
        <v>-0.15333333333333335</v>
      </c>
      <c r="J20" s="24">
        <v>-0.15666666666666668</v>
      </c>
      <c r="K20" s="24">
        <v>-0.16</v>
      </c>
      <c r="L20" s="24">
        <v>-0.16333333333333333</v>
      </c>
      <c r="M20" s="25">
        <v>-0.16666666666666666</v>
      </c>
    </row>
    <row r="21" spans="2:13" x14ac:dyDescent="0.25">
      <c r="B21" s="47"/>
      <c r="C21" s="35">
        <f t="shared" ref="C21:C22" si="3">C20+25%</f>
        <v>0.5</v>
      </c>
      <c r="D21" s="24">
        <v>-0.21000000000000002</v>
      </c>
      <c r="E21" s="24">
        <v>-0.22</v>
      </c>
      <c r="F21" s="24">
        <v>-0.23</v>
      </c>
      <c r="G21" s="39">
        <v>-0.24000000000000002</v>
      </c>
      <c r="H21" s="24">
        <v>-0.25</v>
      </c>
      <c r="I21" s="24">
        <v>-0.26</v>
      </c>
      <c r="J21" s="24">
        <v>-0.27</v>
      </c>
      <c r="K21" s="24">
        <v>-0.28000000000000003</v>
      </c>
      <c r="L21" s="24">
        <v>-0.29000000000000004</v>
      </c>
      <c r="M21" s="25">
        <v>-0.3</v>
      </c>
    </row>
    <row r="22" spans="2:13" ht="14.4" thickBot="1" x14ac:dyDescent="0.3">
      <c r="B22" s="47"/>
      <c r="C22" s="36">
        <f t="shared" si="3"/>
        <v>0.75</v>
      </c>
      <c r="D22" s="17">
        <v>-0.43000000000000005</v>
      </c>
      <c r="E22" s="17">
        <v>-0.46</v>
      </c>
      <c r="F22" s="17">
        <v>-0.49</v>
      </c>
      <c r="G22" s="40">
        <v>-0.52</v>
      </c>
      <c r="H22" s="17">
        <v>-0.55000000000000004</v>
      </c>
      <c r="I22" s="17">
        <v>-0.58000000000000007</v>
      </c>
      <c r="J22" s="17">
        <v>-0.6100000000000001</v>
      </c>
      <c r="K22" s="17">
        <v>-0.64</v>
      </c>
      <c r="L22" s="17">
        <v>-0.67</v>
      </c>
      <c r="M22" s="26">
        <v>-0.7</v>
      </c>
    </row>
  </sheetData>
  <mergeCells count="4">
    <mergeCell ref="B11:B14"/>
    <mergeCell ref="B19:B22"/>
    <mergeCell ref="D9:M9"/>
    <mergeCell ref="D17:M17"/>
  </mergeCells>
  <conditionalFormatting sqref="L3:L6">
    <cfRule type="dataBar" priority="2">
      <dataBar>
        <cfvo type="num" val="0"/>
        <cfvo type="num" val="1"/>
        <color rgb="FF638EC6"/>
      </dataBar>
      <extLst>
        <ext xmlns:x14="http://schemas.microsoft.com/office/spreadsheetml/2009/9/main" uri="{B025F937-C7B1-47D3-B67F-A62EFF666E3E}">
          <x14:id>{D1733847-0126-4BF6-AB67-55533C974486}</x14:id>
        </ext>
      </extLst>
    </cfRule>
  </conditionalFormatting>
  <conditionalFormatting sqref="M3:M6">
    <cfRule type="dataBar" priority="1">
      <dataBar>
        <cfvo type="num" val="-1"/>
        <cfvo type="num" val="0"/>
        <color rgb="FFFF555A"/>
      </dataBar>
      <extLst>
        <ext xmlns:x14="http://schemas.microsoft.com/office/spreadsheetml/2009/9/main" uri="{B025F937-C7B1-47D3-B67F-A62EFF666E3E}">
          <x14:id>{AFCB72E4-B64C-4995-B546-8DB7A0D797AB}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1733847-0126-4BF6-AB67-55533C974486}">
            <x14:dataBar minLength="0" maxLength="100" border="1" direction="rightToLeft" negativeBarBorderColorSameAsPositive="0">
              <x14:cfvo type="num">
                <xm:f>0</xm:f>
              </x14:cfvo>
              <x14:cfvo type="num">
                <xm:f>1</xm:f>
              </x14:cfvo>
              <x14:borderColor rgb="FF638EC6"/>
              <x14:negativeFillColor rgb="FFFF0000"/>
              <x14:negativeBorderColor rgb="FFFF0000"/>
              <x14:axisColor rgb="FF000000"/>
            </x14:dataBar>
          </x14:cfRule>
          <xm:sqref>L3:L6</xm:sqref>
        </x14:conditionalFormatting>
        <x14:conditionalFormatting xmlns:xm="http://schemas.microsoft.com/office/excel/2006/main">
          <x14:cfRule type="dataBar" id="{AFCB72E4-B64C-4995-B546-8DB7A0D797AB}">
            <x14:dataBar minLength="0" maxLength="100" border="1" direction="rightToLeft" negativeBarBorderColorSameAsPositive="0">
              <x14:cfvo type="num">
                <xm:f>-1</xm:f>
              </x14:cfvo>
              <x14:cfvo type="num">
                <xm:f>0</xm:f>
              </x14:cfvo>
              <x14:borderColor rgb="FFFF555A"/>
              <x14:negativeFillColor rgb="FFFF0000"/>
              <x14:negativeBorderColor rgb="FFFF0000"/>
              <x14:axisColor rgb="FF000000"/>
            </x14:dataBar>
          </x14:cfRule>
          <xm:sqref>M3:M6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Shota Modebadze</dc:creator>
  <cp:lastModifiedBy>Shota Modebadze</cp:lastModifiedBy>
  <dcterms:created xsi:type="dcterms:W3CDTF">2015-06-05T18:17:20Z</dcterms:created>
  <dcterms:modified xsi:type="dcterms:W3CDTF">2024-11-25T13:35:28Z</dcterms:modified>
</cp:coreProperties>
</file>