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89870f9c02b3cf52/Documents/EMBA/(0) Corporate Finance (SM)/Book - VC ^0 Finance of Innovation/"/>
    </mc:Choice>
  </mc:AlternateContent>
  <xr:revisionPtr revIDLastSave="1561" documentId="8_{17CAFB5B-9F52-4F71-B61D-EDACBD8C0B17}" xr6:coauthVersionLast="47" xr6:coauthVersionMax="47" xr10:uidLastSave="{1E43F743-CE0F-46BB-AE5F-3B66530EE7AF}"/>
  <bookViews>
    <workbookView xWindow="-108" yWindow="-108" windowWidth="23256" windowHeight="12456" xr2:uid="{C07C84FD-92C0-4A08-8050-7E4938311740}"/>
  </bookViews>
  <sheets>
    <sheet name="1" sheetId="3" r:id="rId1"/>
    <sheet name="2" sheetId="5" r:id="rId2"/>
  </sheets>
  <definedNames>
    <definedName name="TreeData" localSheetId="0">'1'!$ALN$1008:$ALU$1013</definedName>
    <definedName name="TreeData" localSheetId="1">'2'!$ALN$1008:$ALU$1017</definedName>
    <definedName name="TreeDiag" localSheetId="0">'1'!$B$8:$L$22</definedName>
    <definedName name="TreeDiag" localSheetId="1">'2'!$B$8:$P$32</definedName>
    <definedName name="TreeOption" localSheetId="0">'1'!$ALN$998</definedName>
    <definedName name="TreeOption" localSheetId="1">'2'!$ALN$998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30" i="5" l="1"/>
  <c r="F31" i="5" s="1"/>
  <c r="P25" i="5"/>
  <c r="N26" i="5" s="1"/>
  <c r="P20" i="5"/>
  <c r="N21" i="5" s="1"/>
  <c r="P15" i="5"/>
  <c r="N16" i="5" s="1"/>
  <c r="P10" i="5"/>
  <c r="N11" i="5" s="1"/>
  <c r="L20" i="3"/>
  <c r="F21" i="3" s="1"/>
  <c r="L15" i="3"/>
  <c r="J16" i="3" s="1"/>
  <c r="L10" i="3"/>
  <c r="J11" i="3" s="1"/>
  <c r="J23" i="5" l="1"/>
  <c r="J13" i="5"/>
  <c r="F18" i="5" s="1"/>
  <c r="B24" i="5" s="1"/>
  <c r="F13" i="3"/>
  <c r="B17" i="3" s="1"/>
</calcChain>
</file>

<file path=xl/sharedStrings.xml><?xml version="1.0" encoding="utf-8"?>
<sst xmlns="http://schemas.openxmlformats.org/spreadsheetml/2006/main" count="60" uniqueCount="31">
  <si>
    <t>T</t>
  </si>
  <si>
    <t>colorful</t>
  </si>
  <si>
    <t>ID</t>
  </si>
  <si>
    <t>PARENT</t>
  </si>
  <si>
    <t>TYPE</t>
  </si>
  <si>
    <t>ROW</t>
  </si>
  <si>
    <t>COL</t>
  </si>
  <si>
    <t>LABEL</t>
  </si>
  <si>
    <t>VALUE</t>
  </si>
  <si>
    <t>PROP</t>
  </si>
  <si>
    <t>D</t>
  </si>
  <si>
    <t>Decision 1</t>
  </si>
  <si>
    <t>Decision 2</t>
  </si>
  <si>
    <t>E</t>
  </si>
  <si>
    <t>Event 1</t>
  </si>
  <si>
    <t>Event 2</t>
  </si>
  <si>
    <t>მეორადი გზა</t>
  </si>
  <si>
    <t>გზატკეცილი</t>
  </si>
  <si>
    <t>საცობი არის</t>
  </si>
  <si>
    <t>საცობი არ არის</t>
  </si>
  <si>
    <t>min</t>
  </si>
  <si>
    <t>Decision 4</t>
  </si>
  <si>
    <t>Decision 5</t>
  </si>
  <si>
    <t>Right Decision: Secondary road
Expected time: 20 min</t>
  </si>
  <si>
    <t>Primary</t>
  </si>
  <si>
    <t>Secondary</t>
  </si>
  <si>
    <t>Traffic</t>
  </si>
  <si>
    <t>No Traffic</t>
  </si>
  <si>
    <t>Right decision; Primary road;
Expected time: 19 min</t>
  </si>
  <si>
    <t>Switch to Secondary</t>
  </si>
  <si>
    <t>Continue to primary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</si>
</sst>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0"/>
  </numFmts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9" fontId="0" fillId="0" borderId="0" xfId="0" applyNumberFormat="1"/>
    <xf numFmtId="0" fontId="0" fillId="0" borderId="1" xfId="0" applyBorder="1"/>
    <xf numFmtId="9" fontId="0" fillId="0" borderId="3" xfId="0" applyNumberFormat="1" applyBorder="1"/>
    <xf numFmtId="0" fontId="0" fillId="0" borderId="3" xfId="0" applyBorder="1"/>
    <xf numFmtId="0" fontId="0" fillId="0" borderId="5" xfId="0" applyBorder="1"/>
    <xf numFmtId="0" fontId="0" fillId="0" borderId="7" xfId="0" applyBorder="1"/>
    <xf numFmtId="0" fontId="0" fillId="0" borderId="2" xfId="0" applyBorder="1"/>
    <xf numFmtId="0" fontId="0" fillId="0" borderId="4" xfId="0" applyBorder="1"/>
    <xf numFmtId="0" fontId="0" fillId="0" borderId="6" xfId="0" applyBorder="1"/>
    <xf numFmtId="0" fontId="0" fillId="0" borderId="8" xfId="0" applyBorder="1"/>
    <xf numFmtId="164" fontId="0" fillId="0" borderId="0" xfId="0" applyNumberFormat="1"/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 wrapText="1"/>
    </xf>
    <xf numFmtId="0" fontId="0" fillId="2" borderId="2" xfId="0" applyFill="1" applyBorder="1" applyAlignment="1">
      <alignment horizontal="left" vertical="center" wrapText="1"/>
    </xf>
    <xf numFmtId="0" fontId="0" fillId="2" borderId="3" xfId="0" applyFill="1" applyBorder="1" applyAlignment="1">
      <alignment horizontal="left" vertical="center" wrapText="1"/>
    </xf>
    <xf numFmtId="0" fontId="0" fillId="2" borderId="4" xfId="0" applyFill="1" applyBorder="1" applyAlignment="1">
      <alignment horizontal="left" vertical="center" wrapText="1"/>
    </xf>
    <xf numFmtId="0" fontId="0" fillId="2" borderId="5" xfId="0" applyFill="1" applyBorder="1" applyAlignment="1">
      <alignment horizontal="left" vertical="center" wrapText="1"/>
    </xf>
    <xf numFmtId="0" fontId="0" fillId="2" borderId="0" xfId="0" applyFill="1" applyAlignment="1">
      <alignment horizontal="left" vertical="center" wrapText="1"/>
    </xf>
    <xf numFmtId="0" fontId="0" fillId="2" borderId="6" xfId="0" applyFill="1" applyBorder="1" applyAlignment="1">
      <alignment horizontal="left" vertical="center" wrapText="1"/>
    </xf>
    <xf numFmtId="0" fontId="0" fillId="2" borderId="7" xfId="0" applyFill="1" applyBorder="1" applyAlignment="1">
      <alignment horizontal="left" vertical="center" wrapText="1"/>
    </xf>
    <xf numFmtId="0" fontId="0" fillId="2" borderId="1" xfId="0" applyFill="1" applyBorder="1" applyAlignment="1">
      <alignment horizontal="left" vertical="center" wrapText="1"/>
    </xf>
    <xf numFmtId="0" fontId="0" fillId="2" borderId="8" xfId="0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12700</xdr:colOff>
      <xdr:row>9</xdr:row>
      <xdr:rowOff>12700</xdr:rowOff>
    </xdr:from>
    <xdr:to>
      <xdr:col>10</xdr:col>
      <xdr:colOff>170180</xdr:colOff>
      <xdr:row>9</xdr:row>
      <xdr:rowOff>170180</xdr:rowOff>
    </xdr:to>
    <xdr:sp macro="" textlink="">
      <xdr:nvSpPr>
        <xdr:cNvPr id="40" name="Isosceles Triangle 39">
          <a:extLst>
            <a:ext uri="{FF2B5EF4-FFF2-40B4-BE49-F238E27FC236}">
              <a16:creationId xmlns:a16="http://schemas.microsoft.com/office/drawing/2014/main" id="{EC4337E2-1C83-CEBA-4DF7-B74654323DD8}"/>
            </a:ext>
          </a:extLst>
        </xdr:cNvPr>
        <xdr:cNvSpPr/>
      </xdr:nvSpPr>
      <xdr:spPr>
        <a:xfrm rot="16200000">
          <a:off x="4752340" y="1658620"/>
          <a:ext cx="157480" cy="157480"/>
        </a:xfrm>
        <a:prstGeom prst="triangl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0</xdr:colOff>
      <xdr:row>9</xdr:row>
      <xdr:rowOff>91440</xdr:rowOff>
    </xdr:from>
    <xdr:to>
      <xdr:col>8</xdr:col>
      <xdr:colOff>0</xdr:colOff>
      <xdr:row>11</xdr:row>
      <xdr:rowOff>91440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971CF17B-6ECB-35FF-13A5-102F0C601A7C}"/>
            </a:ext>
          </a:extLst>
        </xdr:cNvPr>
        <xdr:cNvCxnSpPr/>
      </xdr:nvCxnSpPr>
      <xdr:spPr>
        <a:xfrm flipV="1">
          <a:off x="3154680" y="1737360"/>
          <a:ext cx="365760" cy="365760"/>
        </a:xfrm>
        <a:prstGeom prst="line">
          <a:avLst/>
        </a:prstGeom>
        <a:ln w="19050">
          <a:solidFill>
            <a:srgbClr val="7F7F7F"/>
          </a:solidFill>
          <a:prstDash val="solid"/>
          <a:headEnd type="non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0</xdr:colOff>
      <xdr:row>9</xdr:row>
      <xdr:rowOff>91440</xdr:rowOff>
    </xdr:from>
    <xdr:to>
      <xdr:col>10</xdr:col>
      <xdr:colOff>0</xdr:colOff>
      <xdr:row>9</xdr:row>
      <xdr:rowOff>91440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304E3462-A983-E9C2-BCB9-2D22607B8E10}"/>
            </a:ext>
          </a:extLst>
        </xdr:cNvPr>
        <xdr:cNvCxnSpPr/>
      </xdr:nvCxnSpPr>
      <xdr:spPr>
        <a:xfrm>
          <a:off x="3520440" y="1737360"/>
          <a:ext cx="1219200" cy="0"/>
        </a:xfrm>
        <a:prstGeom prst="line">
          <a:avLst/>
        </a:prstGeom>
        <a:ln w="19050">
          <a:solidFill>
            <a:srgbClr val="7F7F7F"/>
          </a:solidFill>
          <a:prstDash val="solid"/>
          <a:headEnd type="non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12700</xdr:colOff>
      <xdr:row>14</xdr:row>
      <xdr:rowOff>12700</xdr:rowOff>
    </xdr:from>
    <xdr:to>
      <xdr:col>10</xdr:col>
      <xdr:colOff>170180</xdr:colOff>
      <xdr:row>14</xdr:row>
      <xdr:rowOff>170180</xdr:rowOff>
    </xdr:to>
    <xdr:sp macro="" textlink="">
      <xdr:nvSpPr>
        <xdr:cNvPr id="43" name="Isosceles Triangle 42">
          <a:extLst>
            <a:ext uri="{FF2B5EF4-FFF2-40B4-BE49-F238E27FC236}">
              <a16:creationId xmlns:a16="http://schemas.microsoft.com/office/drawing/2014/main" id="{FAE5B094-8B75-A434-04F3-D1399697BAFE}"/>
            </a:ext>
          </a:extLst>
        </xdr:cNvPr>
        <xdr:cNvSpPr/>
      </xdr:nvSpPr>
      <xdr:spPr>
        <a:xfrm rot="16200000">
          <a:off x="4752340" y="2573020"/>
          <a:ext cx="157480" cy="157480"/>
        </a:xfrm>
        <a:prstGeom prst="triangl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0</xdr:colOff>
      <xdr:row>11</xdr:row>
      <xdr:rowOff>91440</xdr:rowOff>
    </xdr:from>
    <xdr:to>
      <xdr:col>8</xdr:col>
      <xdr:colOff>0</xdr:colOff>
      <xdr:row>14</xdr:row>
      <xdr:rowOff>91440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6229DF60-BEA0-FC96-2000-C1D20005157B}"/>
            </a:ext>
          </a:extLst>
        </xdr:cNvPr>
        <xdr:cNvCxnSpPr/>
      </xdr:nvCxnSpPr>
      <xdr:spPr>
        <a:xfrm>
          <a:off x="3154680" y="2103120"/>
          <a:ext cx="365760" cy="548640"/>
        </a:xfrm>
        <a:prstGeom prst="line">
          <a:avLst/>
        </a:prstGeom>
        <a:ln w="19050">
          <a:solidFill>
            <a:srgbClr val="7F7F7F"/>
          </a:solidFill>
          <a:prstDash val="solid"/>
          <a:headEnd type="non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0</xdr:colOff>
      <xdr:row>14</xdr:row>
      <xdr:rowOff>91440</xdr:rowOff>
    </xdr:from>
    <xdr:to>
      <xdr:col>10</xdr:col>
      <xdr:colOff>0</xdr:colOff>
      <xdr:row>14</xdr:row>
      <xdr:rowOff>91440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CF37E115-9EB9-FBC0-2194-15412C86F3FD}"/>
            </a:ext>
          </a:extLst>
        </xdr:cNvPr>
        <xdr:cNvCxnSpPr/>
      </xdr:nvCxnSpPr>
      <xdr:spPr>
        <a:xfrm>
          <a:off x="3520440" y="2651760"/>
          <a:ext cx="1219200" cy="0"/>
        </a:xfrm>
        <a:prstGeom prst="line">
          <a:avLst/>
        </a:prstGeom>
        <a:ln w="19050">
          <a:solidFill>
            <a:srgbClr val="7F7F7F"/>
          </a:solidFill>
          <a:prstDash val="solid"/>
          <a:headEnd type="non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12700</xdr:colOff>
      <xdr:row>11</xdr:row>
      <xdr:rowOff>12700</xdr:rowOff>
    </xdr:from>
    <xdr:to>
      <xdr:col>6</xdr:col>
      <xdr:colOff>170180</xdr:colOff>
      <xdr:row>11</xdr:row>
      <xdr:rowOff>170180</xdr:rowOff>
    </xdr:to>
    <xdr:sp macro="" textlink="">
      <xdr:nvSpPr>
        <xdr:cNvPr id="46" name="Oval 45">
          <a:extLst>
            <a:ext uri="{FF2B5EF4-FFF2-40B4-BE49-F238E27FC236}">
              <a16:creationId xmlns:a16="http://schemas.microsoft.com/office/drawing/2014/main" id="{0DC491EE-8564-D798-F0EA-C73ABE341D30}"/>
            </a:ext>
          </a:extLst>
        </xdr:cNvPr>
        <xdr:cNvSpPr/>
      </xdr:nvSpPr>
      <xdr:spPr>
        <a:xfrm>
          <a:off x="2992120" y="2024380"/>
          <a:ext cx="157480" cy="157480"/>
        </a:xfrm>
        <a:prstGeom prst="ellipse">
          <a:avLst/>
        </a:prstGeom>
        <a:solidFill>
          <a:srgbClr val="29FD39"/>
        </a:solidFill>
        <a:ln w="12700">
          <a:solidFill>
            <a:srgbClr val="7F7F7F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0</xdr:colOff>
      <xdr:row>11</xdr:row>
      <xdr:rowOff>91440</xdr:rowOff>
    </xdr:from>
    <xdr:to>
      <xdr:col>4</xdr:col>
      <xdr:colOff>0</xdr:colOff>
      <xdr:row>15</xdr:row>
      <xdr:rowOff>91440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E3CF55-37C8-127D-D2B3-E53350C4682A}"/>
            </a:ext>
          </a:extLst>
        </xdr:cNvPr>
        <xdr:cNvCxnSpPr/>
      </xdr:nvCxnSpPr>
      <xdr:spPr>
        <a:xfrm flipV="1">
          <a:off x="1394460" y="2103120"/>
          <a:ext cx="365760" cy="731520"/>
        </a:xfrm>
        <a:prstGeom prst="line">
          <a:avLst/>
        </a:prstGeom>
        <a:ln w="19050">
          <a:solidFill>
            <a:srgbClr val="7F7F7F"/>
          </a:solidFill>
          <a:prstDash val="solid"/>
          <a:headEnd type="non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0</xdr:colOff>
      <xdr:row>11</xdr:row>
      <xdr:rowOff>91440</xdr:rowOff>
    </xdr:from>
    <xdr:to>
      <xdr:col>6</xdr:col>
      <xdr:colOff>0</xdr:colOff>
      <xdr:row>11</xdr:row>
      <xdr:rowOff>91440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EE431D86-E65F-0BF7-7AA1-0D28FD49CE90}"/>
            </a:ext>
          </a:extLst>
        </xdr:cNvPr>
        <xdr:cNvCxnSpPr/>
      </xdr:nvCxnSpPr>
      <xdr:spPr>
        <a:xfrm>
          <a:off x="1760220" y="2103120"/>
          <a:ext cx="1219200" cy="0"/>
        </a:xfrm>
        <a:prstGeom prst="line">
          <a:avLst/>
        </a:prstGeom>
        <a:ln w="19050">
          <a:solidFill>
            <a:srgbClr val="7F7F7F"/>
          </a:solidFill>
          <a:prstDash val="solid"/>
          <a:headEnd type="non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12700</xdr:colOff>
      <xdr:row>19</xdr:row>
      <xdr:rowOff>12700</xdr:rowOff>
    </xdr:from>
    <xdr:to>
      <xdr:col>6</xdr:col>
      <xdr:colOff>170180</xdr:colOff>
      <xdr:row>19</xdr:row>
      <xdr:rowOff>170180</xdr:rowOff>
    </xdr:to>
    <xdr:sp macro="" textlink="">
      <xdr:nvSpPr>
        <xdr:cNvPr id="49" name="Isosceles Triangle 48">
          <a:extLst>
            <a:ext uri="{FF2B5EF4-FFF2-40B4-BE49-F238E27FC236}">
              <a16:creationId xmlns:a16="http://schemas.microsoft.com/office/drawing/2014/main" id="{6EF4CB52-2226-4A53-D417-E861FC24E88F}"/>
            </a:ext>
          </a:extLst>
        </xdr:cNvPr>
        <xdr:cNvSpPr/>
      </xdr:nvSpPr>
      <xdr:spPr>
        <a:xfrm rot="16200000">
          <a:off x="2992120" y="3487420"/>
          <a:ext cx="157480" cy="157480"/>
        </a:xfrm>
        <a:prstGeom prst="triangl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0</xdr:colOff>
      <xdr:row>19</xdr:row>
      <xdr:rowOff>91440</xdr:rowOff>
    </xdr:from>
    <xdr:to>
      <xdr:col>11</xdr:col>
      <xdr:colOff>0</xdr:colOff>
      <xdr:row>19</xdr:row>
      <xdr:rowOff>91440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7D76CABB-D4B2-DD7C-2197-3ADC9F8F94D2}"/>
            </a:ext>
          </a:extLst>
        </xdr:cNvPr>
        <xdr:cNvCxnSpPr/>
      </xdr:nvCxnSpPr>
      <xdr:spPr>
        <a:xfrm>
          <a:off x="3154680" y="3566160"/>
          <a:ext cx="1760220" cy="0"/>
        </a:xfrm>
        <a:prstGeom prst="line">
          <a:avLst/>
        </a:prstGeom>
        <a:ln w="9525">
          <a:solidFill>
            <a:srgbClr val="7F7F7F"/>
          </a:solidFill>
          <a:prstDash val="dash"/>
          <a:headEnd type="non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15</xdr:row>
      <xdr:rowOff>91440</xdr:rowOff>
    </xdr:from>
    <xdr:to>
      <xdr:col>4</xdr:col>
      <xdr:colOff>0</xdr:colOff>
      <xdr:row>19</xdr:row>
      <xdr:rowOff>91440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A69D539A-9718-D193-7482-4B9B64AAFE71}"/>
            </a:ext>
          </a:extLst>
        </xdr:cNvPr>
        <xdr:cNvCxnSpPr/>
      </xdr:nvCxnSpPr>
      <xdr:spPr>
        <a:xfrm>
          <a:off x="1394460" y="2834640"/>
          <a:ext cx="365760" cy="731520"/>
        </a:xfrm>
        <a:prstGeom prst="line">
          <a:avLst/>
        </a:prstGeom>
        <a:ln w="19050">
          <a:solidFill>
            <a:srgbClr val="7F7F7F"/>
          </a:solidFill>
          <a:prstDash val="solid"/>
          <a:headEnd type="non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0</xdr:colOff>
      <xdr:row>19</xdr:row>
      <xdr:rowOff>91440</xdr:rowOff>
    </xdr:from>
    <xdr:to>
      <xdr:col>6</xdr:col>
      <xdr:colOff>0</xdr:colOff>
      <xdr:row>19</xdr:row>
      <xdr:rowOff>91440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ADDC9D8C-C1FD-7A02-7DCB-152E4B43384C}"/>
            </a:ext>
          </a:extLst>
        </xdr:cNvPr>
        <xdr:cNvCxnSpPr/>
      </xdr:nvCxnSpPr>
      <xdr:spPr>
        <a:xfrm>
          <a:off x="1760220" y="3566160"/>
          <a:ext cx="1219200" cy="0"/>
        </a:xfrm>
        <a:prstGeom prst="line">
          <a:avLst/>
        </a:prstGeom>
        <a:ln w="19050">
          <a:solidFill>
            <a:srgbClr val="7F7F7F"/>
          </a:solidFill>
          <a:prstDash val="solid"/>
          <a:headEnd type="non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12700</xdr:colOff>
      <xdr:row>15</xdr:row>
      <xdr:rowOff>12700</xdr:rowOff>
    </xdr:from>
    <xdr:to>
      <xdr:col>2</xdr:col>
      <xdr:colOff>170180</xdr:colOff>
      <xdr:row>15</xdr:row>
      <xdr:rowOff>170180</xdr:rowOff>
    </xdr:to>
    <xdr:sp macro="" textlink="">
      <xdr:nvSpPr>
        <xdr:cNvPr id="53" name="Rectangle 52">
          <a:extLst>
            <a:ext uri="{FF2B5EF4-FFF2-40B4-BE49-F238E27FC236}">
              <a16:creationId xmlns:a16="http://schemas.microsoft.com/office/drawing/2014/main" id="{112C0BCF-EF99-D34D-D4B5-4A0B626EB992}"/>
            </a:ext>
          </a:extLst>
        </xdr:cNvPr>
        <xdr:cNvSpPr/>
      </xdr:nvSpPr>
      <xdr:spPr>
        <a:xfrm>
          <a:off x="1231900" y="2755900"/>
          <a:ext cx="157480" cy="157480"/>
        </a:xfrm>
        <a:prstGeom prst="rect">
          <a:avLst/>
        </a:prstGeom>
        <a:solidFill>
          <a:srgbClr val="FFFD87"/>
        </a:solidFill>
        <a:ln w="12700">
          <a:solidFill>
            <a:srgbClr val="7F7F7F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0</xdr:colOff>
      <xdr:row>15</xdr:row>
      <xdr:rowOff>91440</xdr:rowOff>
    </xdr:from>
    <xdr:to>
      <xdr:col>2</xdr:col>
      <xdr:colOff>0</xdr:colOff>
      <xdr:row>15</xdr:row>
      <xdr:rowOff>91440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FAB0568B-21E5-3556-DA57-7115D9A0A3B6}"/>
            </a:ext>
          </a:extLst>
        </xdr:cNvPr>
        <xdr:cNvCxnSpPr/>
      </xdr:nvCxnSpPr>
      <xdr:spPr>
        <a:xfrm>
          <a:off x="609600" y="2834640"/>
          <a:ext cx="609600" cy="0"/>
        </a:xfrm>
        <a:prstGeom prst="line">
          <a:avLst/>
        </a:prstGeom>
        <a:ln w="19050">
          <a:solidFill>
            <a:srgbClr val="7F7F7F"/>
          </a:solidFill>
          <a:prstDash val="solid"/>
          <a:headEnd type="non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12700</xdr:colOff>
      <xdr:row>9</xdr:row>
      <xdr:rowOff>12700</xdr:rowOff>
    </xdr:from>
    <xdr:to>
      <xdr:col>14</xdr:col>
      <xdr:colOff>170180</xdr:colOff>
      <xdr:row>9</xdr:row>
      <xdr:rowOff>170180</xdr:rowOff>
    </xdr:to>
    <xdr:sp macro="" textlink="">
      <xdr:nvSpPr>
        <xdr:cNvPr id="101" name="Isosceles Triangle 100">
          <a:extLst>
            <a:ext uri="{FF2B5EF4-FFF2-40B4-BE49-F238E27FC236}">
              <a16:creationId xmlns:a16="http://schemas.microsoft.com/office/drawing/2014/main" id="{DBC9B1B0-FD2F-E13E-5DED-BAFA844D2B78}"/>
            </a:ext>
          </a:extLst>
        </xdr:cNvPr>
        <xdr:cNvSpPr/>
      </xdr:nvSpPr>
      <xdr:spPr>
        <a:xfrm rot="16200000">
          <a:off x="6512560" y="1658620"/>
          <a:ext cx="157480" cy="157480"/>
        </a:xfrm>
        <a:prstGeom prst="triangl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0</xdr:colOff>
      <xdr:row>9</xdr:row>
      <xdr:rowOff>91440</xdr:rowOff>
    </xdr:from>
    <xdr:to>
      <xdr:col>12</xdr:col>
      <xdr:colOff>0</xdr:colOff>
      <xdr:row>11</xdr:row>
      <xdr:rowOff>91440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F5302414-1EFE-A85D-0DFF-BFDF809A18ED}"/>
            </a:ext>
          </a:extLst>
        </xdr:cNvPr>
        <xdr:cNvCxnSpPr/>
      </xdr:nvCxnSpPr>
      <xdr:spPr>
        <a:xfrm flipV="1">
          <a:off x="4914900" y="1737360"/>
          <a:ext cx="365760" cy="365760"/>
        </a:xfrm>
        <a:prstGeom prst="line">
          <a:avLst/>
        </a:prstGeom>
        <a:ln w="19050">
          <a:solidFill>
            <a:srgbClr val="7F7F7F"/>
          </a:solidFill>
          <a:prstDash val="solid"/>
          <a:headEnd type="non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0</xdr:colOff>
      <xdr:row>9</xdr:row>
      <xdr:rowOff>91440</xdr:rowOff>
    </xdr:from>
    <xdr:to>
      <xdr:col>14</xdr:col>
      <xdr:colOff>0</xdr:colOff>
      <xdr:row>9</xdr:row>
      <xdr:rowOff>91440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7B9B1125-1394-E2D5-4FAF-0DE0DC53E8A5}"/>
            </a:ext>
          </a:extLst>
        </xdr:cNvPr>
        <xdr:cNvCxnSpPr/>
      </xdr:nvCxnSpPr>
      <xdr:spPr>
        <a:xfrm>
          <a:off x="5280660" y="1737360"/>
          <a:ext cx="1219200" cy="0"/>
        </a:xfrm>
        <a:prstGeom prst="line">
          <a:avLst/>
        </a:prstGeom>
        <a:ln w="19050">
          <a:solidFill>
            <a:srgbClr val="7F7F7F"/>
          </a:solidFill>
          <a:prstDash val="solid"/>
          <a:headEnd type="non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12700</xdr:colOff>
      <xdr:row>14</xdr:row>
      <xdr:rowOff>12700</xdr:rowOff>
    </xdr:from>
    <xdr:to>
      <xdr:col>14</xdr:col>
      <xdr:colOff>170180</xdr:colOff>
      <xdr:row>14</xdr:row>
      <xdr:rowOff>170180</xdr:rowOff>
    </xdr:to>
    <xdr:sp macro="" textlink="">
      <xdr:nvSpPr>
        <xdr:cNvPr id="104" name="Isosceles Triangle 103">
          <a:extLst>
            <a:ext uri="{FF2B5EF4-FFF2-40B4-BE49-F238E27FC236}">
              <a16:creationId xmlns:a16="http://schemas.microsoft.com/office/drawing/2014/main" id="{30048B5F-D4E0-1E2A-DBD8-E08A3C6B45D9}"/>
            </a:ext>
          </a:extLst>
        </xdr:cNvPr>
        <xdr:cNvSpPr/>
      </xdr:nvSpPr>
      <xdr:spPr>
        <a:xfrm rot="16200000">
          <a:off x="6512560" y="2573020"/>
          <a:ext cx="157480" cy="157480"/>
        </a:xfrm>
        <a:prstGeom prst="triangl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0</xdr:colOff>
      <xdr:row>11</xdr:row>
      <xdr:rowOff>91440</xdr:rowOff>
    </xdr:from>
    <xdr:to>
      <xdr:col>12</xdr:col>
      <xdr:colOff>0</xdr:colOff>
      <xdr:row>14</xdr:row>
      <xdr:rowOff>91440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A6627742-A5DF-7A8F-0AE7-469059630B8E}"/>
            </a:ext>
          </a:extLst>
        </xdr:cNvPr>
        <xdr:cNvCxnSpPr/>
      </xdr:nvCxnSpPr>
      <xdr:spPr>
        <a:xfrm>
          <a:off x="4914900" y="2103120"/>
          <a:ext cx="365760" cy="548640"/>
        </a:xfrm>
        <a:prstGeom prst="line">
          <a:avLst/>
        </a:prstGeom>
        <a:ln w="19050">
          <a:solidFill>
            <a:srgbClr val="7F7F7F"/>
          </a:solidFill>
          <a:prstDash val="solid"/>
          <a:headEnd type="non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0</xdr:colOff>
      <xdr:row>14</xdr:row>
      <xdr:rowOff>91440</xdr:rowOff>
    </xdr:from>
    <xdr:to>
      <xdr:col>14</xdr:col>
      <xdr:colOff>0</xdr:colOff>
      <xdr:row>14</xdr:row>
      <xdr:rowOff>91440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C67EA80A-A2E3-CEA4-E927-9B76AD4DFF76}"/>
            </a:ext>
          </a:extLst>
        </xdr:cNvPr>
        <xdr:cNvCxnSpPr/>
      </xdr:nvCxnSpPr>
      <xdr:spPr>
        <a:xfrm>
          <a:off x="5280660" y="2651760"/>
          <a:ext cx="1219200" cy="0"/>
        </a:xfrm>
        <a:prstGeom prst="line">
          <a:avLst/>
        </a:prstGeom>
        <a:ln w="19050">
          <a:solidFill>
            <a:srgbClr val="7F7F7F"/>
          </a:solidFill>
          <a:prstDash val="solid"/>
          <a:headEnd type="non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12700</xdr:colOff>
      <xdr:row>11</xdr:row>
      <xdr:rowOff>12700</xdr:rowOff>
    </xdr:from>
    <xdr:to>
      <xdr:col>10</xdr:col>
      <xdr:colOff>170180</xdr:colOff>
      <xdr:row>11</xdr:row>
      <xdr:rowOff>170180</xdr:rowOff>
    </xdr:to>
    <xdr:sp macro="" textlink="">
      <xdr:nvSpPr>
        <xdr:cNvPr id="107" name="Rectangle 106">
          <a:extLst>
            <a:ext uri="{FF2B5EF4-FFF2-40B4-BE49-F238E27FC236}">
              <a16:creationId xmlns:a16="http://schemas.microsoft.com/office/drawing/2014/main" id="{CD1C38F0-F772-C27B-51C1-440294F2B982}"/>
            </a:ext>
          </a:extLst>
        </xdr:cNvPr>
        <xdr:cNvSpPr/>
      </xdr:nvSpPr>
      <xdr:spPr>
        <a:xfrm>
          <a:off x="4752340" y="2024380"/>
          <a:ext cx="157480" cy="157480"/>
        </a:xfrm>
        <a:prstGeom prst="rect">
          <a:avLst/>
        </a:prstGeom>
        <a:solidFill>
          <a:srgbClr val="FFFD87"/>
        </a:solidFill>
        <a:ln w="12700">
          <a:solidFill>
            <a:srgbClr val="7F7F7F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0</xdr:colOff>
      <xdr:row>11</xdr:row>
      <xdr:rowOff>91440</xdr:rowOff>
    </xdr:from>
    <xdr:to>
      <xdr:col>8</xdr:col>
      <xdr:colOff>0</xdr:colOff>
      <xdr:row>16</xdr:row>
      <xdr:rowOff>91440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71201D72-F349-F423-F639-3777F860E9DD}"/>
            </a:ext>
          </a:extLst>
        </xdr:cNvPr>
        <xdr:cNvCxnSpPr/>
      </xdr:nvCxnSpPr>
      <xdr:spPr>
        <a:xfrm flipV="1">
          <a:off x="3154680" y="2103120"/>
          <a:ext cx="365760" cy="914400"/>
        </a:xfrm>
        <a:prstGeom prst="line">
          <a:avLst/>
        </a:prstGeom>
        <a:ln w="19050">
          <a:solidFill>
            <a:srgbClr val="7F7F7F"/>
          </a:solidFill>
          <a:prstDash val="solid"/>
          <a:headEnd type="non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0</xdr:colOff>
      <xdr:row>11</xdr:row>
      <xdr:rowOff>91440</xdr:rowOff>
    </xdr:from>
    <xdr:to>
      <xdr:col>10</xdr:col>
      <xdr:colOff>0</xdr:colOff>
      <xdr:row>11</xdr:row>
      <xdr:rowOff>91440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483D2065-3DE5-E08C-9BFD-FBD4E84F2DEC}"/>
            </a:ext>
          </a:extLst>
        </xdr:cNvPr>
        <xdr:cNvCxnSpPr/>
      </xdr:nvCxnSpPr>
      <xdr:spPr>
        <a:xfrm>
          <a:off x="3520440" y="2103120"/>
          <a:ext cx="1219200" cy="0"/>
        </a:xfrm>
        <a:prstGeom prst="line">
          <a:avLst/>
        </a:prstGeom>
        <a:ln w="19050">
          <a:solidFill>
            <a:srgbClr val="7F7F7F"/>
          </a:solidFill>
          <a:prstDash val="solid"/>
          <a:headEnd type="non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12700</xdr:colOff>
      <xdr:row>19</xdr:row>
      <xdr:rowOff>12700</xdr:rowOff>
    </xdr:from>
    <xdr:to>
      <xdr:col>14</xdr:col>
      <xdr:colOff>170180</xdr:colOff>
      <xdr:row>19</xdr:row>
      <xdr:rowOff>170180</xdr:rowOff>
    </xdr:to>
    <xdr:sp macro="" textlink="">
      <xdr:nvSpPr>
        <xdr:cNvPr id="110" name="Isosceles Triangle 109">
          <a:extLst>
            <a:ext uri="{FF2B5EF4-FFF2-40B4-BE49-F238E27FC236}">
              <a16:creationId xmlns:a16="http://schemas.microsoft.com/office/drawing/2014/main" id="{B9D3BD62-3C6E-5C65-7329-D926233C6D1B}"/>
            </a:ext>
          </a:extLst>
        </xdr:cNvPr>
        <xdr:cNvSpPr/>
      </xdr:nvSpPr>
      <xdr:spPr>
        <a:xfrm rot="16200000">
          <a:off x="6512560" y="3487420"/>
          <a:ext cx="157480" cy="157480"/>
        </a:xfrm>
        <a:prstGeom prst="triangl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0</xdr:colOff>
      <xdr:row>19</xdr:row>
      <xdr:rowOff>91440</xdr:rowOff>
    </xdr:from>
    <xdr:to>
      <xdr:col>12</xdr:col>
      <xdr:colOff>0</xdr:colOff>
      <xdr:row>21</xdr:row>
      <xdr:rowOff>91440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B9A99ABF-DF1B-71D5-AD1A-854B2DF11565}"/>
            </a:ext>
          </a:extLst>
        </xdr:cNvPr>
        <xdr:cNvCxnSpPr/>
      </xdr:nvCxnSpPr>
      <xdr:spPr>
        <a:xfrm flipV="1">
          <a:off x="4914900" y="3566160"/>
          <a:ext cx="365760" cy="365760"/>
        </a:xfrm>
        <a:prstGeom prst="line">
          <a:avLst/>
        </a:prstGeom>
        <a:ln w="19050">
          <a:solidFill>
            <a:srgbClr val="7F7F7F"/>
          </a:solidFill>
          <a:prstDash val="solid"/>
          <a:headEnd type="non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0</xdr:colOff>
      <xdr:row>19</xdr:row>
      <xdr:rowOff>91440</xdr:rowOff>
    </xdr:from>
    <xdr:to>
      <xdr:col>14</xdr:col>
      <xdr:colOff>0</xdr:colOff>
      <xdr:row>19</xdr:row>
      <xdr:rowOff>91440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47B9E38E-935C-F0FA-82C5-2045472139BB}"/>
            </a:ext>
          </a:extLst>
        </xdr:cNvPr>
        <xdr:cNvCxnSpPr/>
      </xdr:nvCxnSpPr>
      <xdr:spPr>
        <a:xfrm>
          <a:off x="5280660" y="3566160"/>
          <a:ext cx="1219200" cy="0"/>
        </a:xfrm>
        <a:prstGeom prst="line">
          <a:avLst/>
        </a:prstGeom>
        <a:ln w="19050">
          <a:solidFill>
            <a:srgbClr val="7F7F7F"/>
          </a:solidFill>
          <a:prstDash val="solid"/>
          <a:headEnd type="non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12700</xdr:colOff>
      <xdr:row>24</xdr:row>
      <xdr:rowOff>12700</xdr:rowOff>
    </xdr:from>
    <xdr:to>
      <xdr:col>14</xdr:col>
      <xdr:colOff>170180</xdr:colOff>
      <xdr:row>24</xdr:row>
      <xdr:rowOff>170180</xdr:rowOff>
    </xdr:to>
    <xdr:sp macro="" textlink="">
      <xdr:nvSpPr>
        <xdr:cNvPr id="113" name="Isosceles Triangle 112">
          <a:extLst>
            <a:ext uri="{FF2B5EF4-FFF2-40B4-BE49-F238E27FC236}">
              <a16:creationId xmlns:a16="http://schemas.microsoft.com/office/drawing/2014/main" id="{8F633FAD-1B31-74B1-88FA-2D827928170A}"/>
            </a:ext>
          </a:extLst>
        </xdr:cNvPr>
        <xdr:cNvSpPr/>
      </xdr:nvSpPr>
      <xdr:spPr>
        <a:xfrm rot="16200000">
          <a:off x="6512560" y="4401820"/>
          <a:ext cx="157480" cy="157480"/>
        </a:xfrm>
        <a:prstGeom prst="triangl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0</xdr:colOff>
      <xdr:row>21</xdr:row>
      <xdr:rowOff>91440</xdr:rowOff>
    </xdr:from>
    <xdr:to>
      <xdr:col>12</xdr:col>
      <xdr:colOff>0</xdr:colOff>
      <xdr:row>24</xdr:row>
      <xdr:rowOff>91440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9A739513-FCFF-6D48-3BFF-2AAC033B732C}"/>
            </a:ext>
          </a:extLst>
        </xdr:cNvPr>
        <xdr:cNvCxnSpPr/>
      </xdr:nvCxnSpPr>
      <xdr:spPr>
        <a:xfrm>
          <a:off x="4914900" y="3931920"/>
          <a:ext cx="365760" cy="548640"/>
        </a:xfrm>
        <a:prstGeom prst="line">
          <a:avLst/>
        </a:prstGeom>
        <a:ln w="19050">
          <a:solidFill>
            <a:srgbClr val="7F7F7F"/>
          </a:solidFill>
          <a:prstDash val="solid"/>
          <a:headEnd type="non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0</xdr:colOff>
      <xdr:row>24</xdr:row>
      <xdr:rowOff>91440</xdr:rowOff>
    </xdr:from>
    <xdr:to>
      <xdr:col>14</xdr:col>
      <xdr:colOff>0</xdr:colOff>
      <xdr:row>24</xdr:row>
      <xdr:rowOff>91440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7E3663B-48BA-ECEC-DDCF-8AA0CE7E56B1}"/>
            </a:ext>
          </a:extLst>
        </xdr:cNvPr>
        <xdr:cNvCxnSpPr/>
      </xdr:nvCxnSpPr>
      <xdr:spPr>
        <a:xfrm>
          <a:off x="5280660" y="4480560"/>
          <a:ext cx="1219200" cy="0"/>
        </a:xfrm>
        <a:prstGeom prst="line">
          <a:avLst/>
        </a:prstGeom>
        <a:ln w="19050">
          <a:solidFill>
            <a:srgbClr val="7F7F7F"/>
          </a:solidFill>
          <a:prstDash val="solid"/>
          <a:headEnd type="non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12700</xdr:colOff>
      <xdr:row>21</xdr:row>
      <xdr:rowOff>12700</xdr:rowOff>
    </xdr:from>
    <xdr:to>
      <xdr:col>10</xdr:col>
      <xdr:colOff>170180</xdr:colOff>
      <xdr:row>21</xdr:row>
      <xdr:rowOff>170180</xdr:rowOff>
    </xdr:to>
    <xdr:sp macro="" textlink="">
      <xdr:nvSpPr>
        <xdr:cNvPr id="116" name="Rectangle 115">
          <a:extLst>
            <a:ext uri="{FF2B5EF4-FFF2-40B4-BE49-F238E27FC236}">
              <a16:creationId xmlns:a16="http://schemas.microsoft.com/office/drawing/2014/main" id="{3673305A-E480-A026-6EA9-94CC0DDD1687}"/>
            </a:ext>
          </a:extLst>
        </xdr:cNvPr>
        <xdr:cNvSpPr/>
      </xdr:nvSpPr>
      <xdr:spPr>
        <a:xfrm>
          <a:off x="4752340" y="3853180"/>
          <a:ext cx="157480" cy="157480"/>
        </a:xfrm>
        <a:prstGeom prst="rect">
          <a:avLst/>
        </a:prstGeom>
        <a:solidFill>
          <a:srgbClr val="FFFD87"/>
        </a:solidFill>
        <a:ln w="12700">
          <a:solidFill>
            <a:srgbClr val="7F7F7F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0</xdr:colOff>
      <xdr:row>16</xdr:row>
      <xdr:rowOff>91440</xdr:rowOff>
    </xdr:from>
    <xdr:to>
      <xdr:col>8</xdr:col>
      <xdr:colOff>0</xdr:colOff>
      <xdr:row>21</xdr:row>
      <xdr:rowOff>91440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EF7BFBC7-EC11-D545-199E-3B1DF59D16F1}"/>
            </a:ext>
          </a:extLst>
        </xdr:cNvPr>
        <xdr:cNvCxnSpPr/>
      </xdr:nvCxnSpPr>
      <xdr:spPr>
        <a:xfrm>
          <a:off x="3154680" y="3017520"/>
          <a:ext cx="365760" cy="914400"/>
        </a:xfrm>
        <a:prstGeom prst="line">
          <a:avLst/>
        </a:prstGeom>
        <a:ln w="19050">
          <a:solidFill>
            <a:srgbClr val="7F7F7F"/>
          </a:solidFill>
          <a:prstDash val="solid"/>
          <a:headEnd type="non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0</xdr:colOff>
      <xdr:row>21</xdr:row>
      <xdr:rowOff>91440</xdr:rowOff>
    </xdr:from>
    <xdr:to>
      <xdr:col>10</xdr:col>
      <xdr:colOff>0</xdr:colOff>
      <xdr:row>21</xdr:row>
      <xdr:rowOff>91440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2BD065C3-75EC-C551-33EA-5E396ABDC022}"/>
            </a:ext>
          </a:extLst>
        </xdr:cNvPr>
        <xdr:cNvCxnSpPr/>
      </xdr:nvCxnSpPr>
      <xdr:spPr>
        <a:xfrm>
          <a:off x="3520440" y="3931920"/>
          <a:ext cx="1219200" cy="0"/>
        </a:xfrm>
        <a:prstGeom prst="line">
          <a:avLst/>
        </a:prstGeom>
        <a:ln w="19050">
          <a:solidFill>
            <a:srgbClr val="7F7F7F"/>
          </a:solidFill>
          <a:prstDash val="solid"/>
          <a:headEnd type="non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12700</xdr:colOff>
      <xdr:row>16</xdr:row>
      <xdr:rowOff>12700</xdr:rowOff>
    </xdr:from>
    <xdr:to>
      <xdr:col>6</xdr:col>
      <xdr:colOff>170180</xdr:colOff>
      <xdr:row>16</xdr:row>
      <xdr:rowOff>170180</xdr:rowOff>
    </xdr:to>
    <xdr:sp macro="" textlink="">
      <xdr:nvSpPr>
        <xdr:cNvPr id="119" name="Oval 118">
          <a:extLst>
            <a:ext uri="{FF2B5EF4-FFF2-40B4-BE49-F238E27FC236}">
              <a16:creationId xmlns:a16="http://schemas.microsoft.com/office/drawing/2014/main" id="{C16B06A0-C905-2F7D-6F47-3916195E0DAC}"/>
            </a:ext>
          </a:extLst>
        </xdr:cNvPr>
        <xdr:cNvSpPr/>
      </xdr:nvSpPr>
      <xdr:spPr>
        <a:xfrm>
          <a:off x="2992120" y="2938780"/>
          <a:ext cx="157480" cy="157480"/>
        </a:xfrm>
        <a:prstGeom prst="ellipse">
          <a:avLst/>
        </a:prstGeom>
        <a:solidFill>
          <a:srgbClr val="29FD39"/>
        </a:solidFill>
        <a:ln w="12700">
          <a:solidFill>
            <a:srgbClr val="7F7F7F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0</xdr:colOff>
      <xdr:row>16</xdr:row>
      <xdr:rowOff>91440</xdr:rowOff>
    </xdr:from>
    <xdr:to>
      <xdr:col>4</xdr:col>
      <xdr:colOff>0</xdr:colOff>
      <xdr:row>22</xdr:row>
      <xdr:rowOff>91440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4C07FD34-0DE8-0149-6E3F-F8FB74A1B1DB}"/>
            </a:ext>
          </a:extLst>
        </xdr:cNvPr>
        <xdr:cNvCxnSpPr/>
      </xdr:nvCxnSpPr>
      <xdr:spPr>
        <a:xfrm flipV="1">
          <a:off x="1394460" y="3017520"/>
          <a:ext cx="365760" cy="1097280"/>
        </a:xfrm>
        <a:prstGeom prst="line">
          <a:avLst/>
        </a:prstGeom>
        <a:ln w="19050">
          <a:solidFill>
            <a:srgbClr val="7F7F7F"/>
          </a:solidFill>
          <a:prstDash val="solid"/>
          <a:headEnd type="non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0</xdr:colOff>
      <xdr:row>16</xdr:row>
      <xdr:rowOff>91440</xdr:rowOff>
    </xdr:from>
    <xdr:to>
      <xdr:col>6</xdr:col>
      <xdr:colOff>0</xdr:colOff>
      <xdr:row>16</xdr:row>
      <xdr:rowOff>91440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9E1B76D4-D6AF-B015-C96F-C9A8B9D9C7E1}"/>
            </a:ext>
          </a:extLst>
        </xdr:cNvPr>
        <xdr:cNvCxnSpPr/>
      </xdr:nvCxnSpPr>
      <xdr:spPr>
        <a:xfrm>
          <a:off x="1760220" y="3017520"/>
          <a:ext cx="1219200" cy="0"/>
        </a:xfrm>
        <a:prstGeom prst="line">
          <a:avLst/>
        </a:prstGeom>
        <a:ln w="19050">
          <a:solidFill>
            <a:srgbClr val="7F7F7F"/>
          </a:solidFill>
          <a:prstDash val="solid"/>
          <a:headEnd type="non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12700</xdr:colOff>
      <xdr:row>29</xdr:row>
      <xdr:rowOff>12700</xdr:rowOff>
    </xdr:from>
    <xdr:to>
      <xdr:col>6</xdr:col>
      <xdr:colOff>170180</xdr:colOff>
      <xdr:row>29</xdr:row>
      <xdr:rowOff>170180</xdr:rowOff>
    </xdr:to>
    <xdr:sp macro="" textlink="">
      <xdr:nvSpPr>
        <xdr:cNvPr id="122" name="Isosceles Triangle 121">
          <a:extLst>
            <a:ext uri="{FF2B5EF4-FFF2-40B4-BE49-F238E27FC236}">
              <a16:creationId xmlns:a16="http://schemas.microsoft.com/office/drawing/2014/main" id="{F23BE989-D353-50E2-8C96-227EFE29694D}"/>
            </a:ext>
          </a:extLst>
        </xdr:cNvPr>
        <xdr:cNvSpPr/>
      </xdr:nvSpPr>
      <xdr:spPr>
        <a:xfrm rot="16200000">
          <a:off x="2992120" y="5316220"/>
          <a:ext cx="157480" cy="157480"/>
        </a:xfrm>
        <a:prstGeom prst="triangl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0</xdr:colOff>
      <xdr:row>29</xdr:row>
      <xdr:rowOff>91440</xdr:rowOff>
    </xdr:from>
    <xdr:to>
      <xdr:col>15</xdr:col>
      <xdr:colOff>0</xdr:colOff>
      <xdr:row>29</xdr:row>
      <xdr:rowOff>91440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9D09E658-9696-C19D-AD1D-B8A118CD0DBF}"/>
            </a:ext>
          </a:extLst>
        </xdr:cNvPr>
        <xdr:cNvCxnSpPr/>
      </xdr:nvCxnSpPr>
      <xdr:spPr>
        <a:xfrm>
          <a:off x="3154680" y="5394960"/>
          <a:ext cx="3520440" cy="0"/>
        </a:xfrm>
        <a:prstGeom prst="line">
          <a:avLst/>
        </a:prstGeom>
        <a:ln w="9525">
          <a:solidFill>
            <a:srgbClr val="7F7F7F"/>
          </a:solidFill>
          <a:prstDash val="dash"/>
          <a:headEnd type="non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22</xdr:row>
      <xdr:rowOff>91440</xdr:rowOff>
    </xdr:from>
    <xdr:to>
      <xdr:col>4</xdr:col>
      <xdr:colOff>0</xdr:colOff>
      <xdr:row>29</xdr:row>
      <xdr:rowOff>91440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B4BCBAEB-7EB2-D24C-E089-CBA965F4BDC6}"/>
            </a:ext>
          </a:extLst>
        </xdr:cNvPr>
        <xdr:cNvCxnSpPr/>
      </xdr:nvCxnSpPr>
      <xdr:spPr>
        <a:xfrm>
          <a:off x="1394460" y="4114800"/>
          <a:ext cx="365760" cy="1280160"/>
        </a:xfrm>
        <a:prstGeom prst="line">
          <a:avLst/>
        </a:prstGeom>
        <a:ln w="19050">
          <a:solidFill>
            <a:srgbClr val="7F7F7F"/>
          </a:solidFill>
          <a:prstDash val="solid"/>
          <a:headEnd type="non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0</xdr:colOff>
      <xdr:row>29</xdr:row>
      <xdr:rowOff>91440</xdr:rowOff>
    </xdr:from>
    <xdr:to>
      <xdr:col>6</xdr:col>
      <xdr:colOff>0</xdr:colOff>
      <xdr:row>29</xdr:row>
      <xdr:rowOff>91440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F11987DC-8B2A-328D-0CEA-E9BC4F6E5519}"/>
            </a:ext>
          </a:extLst>
        </xdr:cNvPr>
        <xdr:cNvCxnSpPr/>
      </xdr:nvCxnSpPr>
      <xdr:spPr>
        <a:xfrm>
          <a:off x="1760220" y="5394960"/>
          <a:ext cx="1219200" cy="0"/>
        </a:xfrm>
        <a:prstGeom prst="line">
          <a:avLst/>
        </a:prstGeom>
        <a:ln w="19050">
          <a:solidFill>
            <a:srgbClr val="7F7F7F"/>
          </a:solidFill>
          <a:prstDash val="solid"/>
          <a:headEnd type="non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12700</xdr:colOff>
      <xdr:row>22</xdr:row>
      <xdr:rowOff>12700</xdr:rowOff>
    </xdr:from>
    <xdr:to>
      <xdr:col>2</xdr:col>
      <xdr:colOff>170180</xdr:colOff>
      <xdr:row>22</xdr:row>
      <xdr:rowOff>170180</xdr:rowOff>
    </xdr:to>
    <xdr:sp macro="" textlink="">
      <xdr:nvSpPr>
        <xdr:cNvPr id="126" name="Rectangle 125">
          <a:extLst>
            <a:ext uri="{FF2B5EF4-FFF2-40B4-BE49-F238E27FC236}">
              <a16:creationId xmlns:a16="http://schemas.microsoft.com/office/drawing/2014/main" id="{C357C6FC-8FDA-DFD7-19DF-00F0FF74C88E}"/>
            </a:ext>
          </a:extLst>
        </xdr:cNvPr>
        <xdr:cNvSpPr/>
      </xdr:nvSpPr>
      <xdr:spPr>
        <a:xfrm>
          <a:off x="1231900" y="4036060"/>
          <a:ext cx="157480" cy="157480"/>
        </a:xfrm>
        <a:prstGeom prst="rect">
          <a:avLst/>
        </a:prstGeom>
        <a:solidFill>
          <a:srgbClr val="FFFD87"/>
        </a:solidFill>
        <a:ln w="12700">
          <a:solidFill>
            <a:srgbClr val="7F7F7F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0</xdr:colOff>
      <xdr:row>22</xdr:row>
      <xdr:rowOff>91440</xdr:rowOff>
    </xdr:from>
    <xdr:to>
      <xdr:col>2</xdr:col>
      <xdr:colOff>0</xdr:colOff>
      <xdr:row>22</xdr:row>
      <xdr:rowOff>91440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A4DBF58D-FBFD-F64D-0500-83BE823F54A7}"/>
            </a:ext>
          </a:extLst>
        </xdr:cNvPr>
        <xdr:cNvCxnSpPr/>
      </xdr:nvCxnSpPr>
      <xdr:spPr>
        <a:xfrm>
          <a:off x="609600" y="4114800"/>
          <a:ext cx="609600" cy="0"/>
        </a:xfrm>
        <a:prstGeom prst="line">
          <a:avLst/>
        </a:prstGeom>
        <a:ln w="19050">
          <a:solidFill>
            <a:srgbClr val="7F7F7F"/>
          </a:solidFill>
          <a:prstDash val="solid"/>
          <a:headEnd type="non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11BEED-8363-4280-8D0C-5690E02C3969}">
  <dimension ref="B2:ALU1013"/>
  <sheetViews>
    <sheetView showGridLines="0" tabSelected="1" workbookViewId="0">
      <selection activeCell="Y45" sqref="Y45"/>
    </sheetView>
  </sheetViews>
  <sheetFormatPr defaultRowHeight="14.4" x14ac:dyDescent="0.3"/>
  <cols>
    <col min="2" max="2" width="6.6640625" customWidth="1"/>
    <col min="3" max="3" width="2.5546875" customWidth="1"/>
    <col min="4" max="4" width="5.33203125" customWidth="1"/>
    <col min="5" max="6" width="6.21875" customWidth="1"/>
    <col min="7" max="7" width="2.5546875" customWidth="1"/>
    <col min="8" max="8" width="5.33203125" customWidth="1"/>
    <col min="9" max="10" width="5.5546875" customWidth="1"/>
    <col min="11" max="11" width="2.5546875" customWidth="1"/>
    <col min="2000" max="2000" width="2.5546875" customWidth="1"/>
  </cols>
  <sheetData>
    <row r="2" spans="2:12" ht="15" thickBot="1" x14ac:dyDescent="0.35"/>
    <row r="3" spans="2:12" x14ac:dyDescent="0.3">
      <c r="B3" s="12" t="s">
        <v>23</v>
      </c>
      <c r="C3" s="13"/>
      <c r="D3" s="13"/>
      <c r="E3" s="13"/>
      <c r="F3" s="13"/>
      <c r="G3" s="13"/>
      <c r="H3" s="14"/>
      <c r="I3" s="4"/>
      <c r="J3" s="4"/>
      <c r="K3" s="4"/>
      <c r="L3" s="8"/>
    </row>
    <row r="4" spans="2:12" ht="14.4" customHeight="1" x14ac:dyDescent="0.3">
      <c r="B4" s="15"/>
      <c r="C4" s="16"/>
      <c r="D4" s="16"/>
      <c r="E4" s="16"/>
      <c r="F4" s="16"/>
      <c r="G4" s="16"/>
      <c r="H4" s="17"/>
      <c r="L4" s="9"/>
    </row>
    <row r="5" spans="2:12" ht="15" thickBot="1" x14ac:dyDescent="0.35">
      <c r="B5" s="18"/>
      <c r="C5" s="19"/>
      <c r="D5" s="19"/>
      <c r="E5" s="19"/>
      <c r="F5" s="19"/>
      <c r="G5" s="19"/>
      <c r="H5" s="20"/>
      <c r="L5" s="9"/>
    </row>
    <row r="6" spans="2:12" x14ac:dyDescent="0.3">
      <c r="B6" s="5"/>
      <c r="L6" s="9"/>
    </row>
    <row r="7" spans="2:12" ht="15" thickBot="1" x14ac:dyDescent="0.35">
      <c r="B7" s="5"/>
      <c r="L7" s="9"/>
    </row>
    <row r="8" spans="2:12" x14ac:dyDescent="0.3">
      <c r="B8" s="7"/>
      <c r="C8" s="4"/>
      <c r="D8" s="4"/>
      <c r="E8" s="4"/>
      <c r="F8" s="4"/>
      <c r="G8" s="4"/>
      <c r="H8" s="4"/>
      <c r="I8" s="3">
        <v>0.4</v>
      </c>
      <c r="J8" s="4"/>
      <c r="K8" s="4"/>
      <c r="L8" s="8"/>
    </row>
    <row r="9" spans="2:12" x14ac:dyDescent="0.3">
      <c r="B9" s="5"/>
      <c r="I9" t="s">
        <v>26</v>
      </c>
      <c r="L9" s="9"/>
    </row>
    <row r="10" spans="2:12" x14ac:dyDescent="0.3">
      <c r="B10" s="5"/>
      <c r="L10" s="9">
        <f>SUM(I11,E13,)</f>
        <v>30</v>
      </c>
    </row>
    <row r="11" spans="2:12" x14ac:dyDescent="0.3">
      <c r="B11" s="5"/>
      <c r="E11" t="s">
        <v>24</v>
      </c>
      <c r="I11">
        <v>30</v>
      </c>
      <c r="J11">
        <f>L10</f>
        <v>30</v>
      </c>
      <c r="L11" s="9"/>
    </row>
    <row r="12" spans="2:12" x14ac:dyDescent="0.3">
      <c r="B12" s="5"/>
      <c r="L12" s="9"/>
    </row>
    <row r="13" spans="2:12" x14ac:dyDescent="0.3">
      <c r="B13" s="5"/>
      <c r="E13">
        <v>0</v>
      </c>
      <c r="F13">
        <f>IF(ABS(1-SUM(I8,I13))&lt;=0.00001,SUM(I8 * J11,I13 * J16),NA())</f>
        <v>21</v>
      </c>
      <c r="I13" s="1">
        <v>0.6</v>
      </c>
      <c r="L13" s="9"/>
    </row>
    <row r="14" spans="2:12" x14ac:dyDescent="0.3">
      <c r="B14" s="5"/>
      <c r="I14" t="s">
        <v>27</v>
      </c>
      <c r="L14" s="9"/>
    </row>
    <row r="15" spans="2:12" x14ac:dyDescent="0.3">
      <c r="B15" s="5"/>
      <c r="L15" s="9">
        <f>SUM(I16,E13,)</f>
        <v>15</v>
      </c>
    </row>
    <row r="16" spans="2:12" x14ac:dyDescent="0.3">
      <c r="B16" s="5"/>
      <c r="I16">
        <v>15</v>
      </c>
      <c r="J16">
        <f>L15</f>
        <v>15</v>
      </c>
      <c r="L16" s="9"/>
    </row>
    <row r="17" spans="2:12" x14ac:dyDescent="0.3">
      <c r="B17" s="5">
        <f>MIN(F13,F21)</f>
        <v>20</v>
      </c>
      <c r="L17" s="9"/>
    </row>
    <row r="18" spans="2:12" x14ac:dyDescent="0.3">
      <c r="B18" s="5"/>
      <c r="L18" s="9"/>
    </row>
    <row r="19" spans="2:12" x14ac:dyDescent="0.3">
      <c r="B19" s="5"/>
      <c r="E19" t="s">
        <v>25</v>
      </c>
      <c r="L19" s="9"/>
    </row>
    <row r="20" spans="2:12" x14ac:dyDescent="0.3">
      <c r="B20" s="5"/>
      <c r="L20" s="9">
        <f>SUM(E21,)</f>
        <v>20</v>
      </c>
    </row>
    <row r="21" spans="2:12" x14ac:dyDescent="0.3">
      <c r="B21" s="5"/>
      <c r="E21">
        <v>20</v>
      </c>
      <c r="F21">
        <f>L20</f>
        <v>20</v>
      </c>
      <c r="L21" s="9"/>
    </row>
    <row r="22" spans="2:12" ht="15" thickBot="1" x14ac:dyDescent="0.35">
      <c r="B22" s="6"/>
      <c r="C22" s="2"/>
      <c r="D22" s="2"/>
      <c r="E22" s="2"/>
      <c r="F22" s="2"/>
      <c r="G22" s="2"/>
      <c r="H22" s="2"/>
      <c r="I22" s="2"/>
      <c r="J22" s="2"/>
      <c r="K22" s="2"/>
      <c r="L22" s="10"/>
    </row>
    <row r="998" spans="1002:1009" x14ac:dyDescent="0.3">
      <c r="ALN998" t="s">
        <v>1</v>
      </c>
      <c r="ALO998" t="s">
        <v>20</v>
      </c>
    </row>
    <row r="1008" spans="1002:1009" x14ac:dyDescent="0.3">
      <c r="ALN1008" t="s">
        <v>2</v>
      </c>
      <c r="ALO1008" t="s">
        <v>3</v>
      </c>
      <c r="ALP1008" t="s">
        <v>4</v>
      </c>
      <c r="ALQ1008" t="s">
        <v>5</v>
      </c>
      <c r="ALR1008" t="s">
        <v>6</v>
      </c>
      <c r="ALS1008" t="s">
        <v>7</v>
      </c>
      <c r="ALT1008" t="s">
        <v>8</v>
      </c>
      <c r="ALU1008" t="s">
        <v>9</v>
      </c>
    </row>
    <row r="1009" spans="1002:1009" x14ac:dyDescent="0.3">
      <c r="ALN1009">
        <v>1</v>
      </c>
      <c r="ALO1009">
        <v>3</v>
      </c>
      <c r="ALP1009" t="s">
        <v>0</v>
      </c>
      <c r="ALQ1009">
        <v>2</v>
      </c>
      <c r="ALR1009">
        <v>9</v>
      </c>
      <c r="ALS1009" t="s">
        <v>18</v>
      </c>
      <c r="ALT1009">
        <v>0</v>
      </c>
      <c r="ALU1009">
        <v>0.4</v>
      </c>
    </row>
    <row r="1010" spans="1002:1009" x14ac:dyDescent="0.3">
      <c r="ALN1010">
        <v>2</v>
      </c>
      <c r="ALO1010">
        <v>3</v>
      </c>
      <c r="ALP1010" t="s">
        <v>0</v>
      </c>
      <c r="ALQ1010">
        <v>7</v>
      </c>
      <c r="ALR1010">
        <v>9</v>
      </c>
      <c r="ALS1010" t="s">
        <v>19</v>
      </c>
      <c r="ALT1010">
        <v>0</v>
      </c>
      <c r="ALU1010">
        <v>0.6</v>
      </c>
    </row>
    <row r="1011" spans="1002:1009" x14ac:dyDescent="0.3">
      <c r="ALN1011">
        <v>3</v>
      </c>
      <c r="ALO1011">
        <v>5</v>
      </c>
      <c r="ALP1011" t="s">
        <v>13</v>
      </c>
      <c r="ALQ1011">
        <v>4</v>
      </c>
      <c r="ALR1011">
        <v>5</v>
      </c>
      <c r="ALS1011" t="s">
        <v>17</v>
      </c>
      <c r="ALT1011">
        <v>0</v>
      </c>
      <c r="ALU1011">
        <v>0.5</v>
      </c>
    </row>
    <row r="1012" spans="1002:1009" x14ac:dyDescent="0.3">
      <c r="ALN1012">
        <v>4</v>
      </c>
      <c r="ALO1012">
        <v>5</v>
      </c>
      <c r="ALP1012" t="s">
        <v>0</v>
      </c>
      <c r="ALQ1012">
        <v>12</v>
      </c>
      <c r="ALR1012">
        <v>5</v>
      </c>
      <c r="ALS1012" t="s">
        <v>16</v>
      </c>
      <c r="ALT1012">
        <v>0</v>
      </c>
      <c r="ALU1012">
        <v>0.5</v>
      </c>
    </row>
    <row r="1013" spans="1002:1009" x14ac:dyDescent="0.3">
      <c r="ALN1013">
        <v>5</v>
      </c>
      <c r="ALO1013">
        <v>0</v>
      </c>
      <c r="ALP1013" t="s">
        <v>10</v>
      </c>
      <c r="ALQ1013">
        <v>8</v>
      </c>
      <c r="ALR1013">
        <v>1</v>
      </c>
      <c r="ALU1013">
        <v>1</v>
      </c>
    </row>
  </sheetData>
  <mergeCells count="1">
    <mergeCell ref="B3:H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0D611B-0A0A-49A0-84D7-C4CC74B2A634}">
  <dimension ref="B7:ALU1017"/>
  <sheetViews>
    <sheetView showGridLines="0" topLeftCell="A7" workbookViewId="0">
      <selection activeCell="U12" sqref="U12"/>
    </sheetView>
  </sheetViews>
  <sheetFormatPr defaultRowHeight="14.4" x14ac:dyDescent="0.3"/>
  <cols>
    <col min="2" max="2" width="5.109375" customWidth="1"/>
    <col min="3" max="3" width="2.5546875" customWidth="1"/>
    <col min="4" max="4" width="5.33203125" customWidth="1"/>
    <col min="5" max="5" width="6.77734375" customWidth="1"/>
    <col min="6" max="6" width="5.5546875" customWidth="1"/>
    <col min="7" max="7" width="2.5546875" customWidth="1"/>
    <col min="8" max="8" width="5.33203125" customWidth="1"/>
    <col min="9" max="9" width="5" customWidth="1"/>
    <col min="10" max="10" width="10.33203125" customWidth="1"/>
    <col min="11" max="11" width="2.5546875" customWidth="1"/>
    <col min="12" max="12" width="5.33203125" customWidth="1"/>
    <col min="13" max="13" width="6.109375" customWidth="1"/>
    <col min="14" max="14" width="9.77734375" customWidth="1"/>
    <col min="15" max="15" width="2.5546875" customWidth="1"/>
    <col min="19" max="20" width="9.5546875" bestFit="1" customWidth="1"/>
  </cols>
  <sheetData>
    <row r="7" spans="2:16" ht="15" thickBot="1" x14ac:dyDescent="0.35"/>
    <row r="8" spans="2:16" ht="15" thickBot="1" x14ac:dyDescent="0.35">
      <c r="B8" s="7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8"/>
    </row>
    <row r="9" spans="2:16" ht="14.4" customHeight="1" x14ac:dyDescent="0.3">
      <c r="B9" s="21" t="s">
        <v>28</v>
      </c>
      <c r="C9" s="22"/>
      <c r="D9" s="22"/>
      <c r="E9" s="22"/>
      <c r="F9" s="22"/>
      <c r="G9" s="23"/>
      <c r="M9" t="s">
        <v>29</v>
      </c>
      <c r="P9" s="9"/>
    </row>
    <row r="10" spans="2:16" x14ac:dyDescent="0.3">
      <c r="B10" s="24"/>
      <c r="C10" s="25"/>
      <c r="D10" s="25"/>
      <c r="E10" s="25"/>
      <c r="F10" s="25"/>
      <c r="G10" s="26"/>
      <c r="I10" s="1">
        <v>0.4</v>
      </c>
      <c r="P10" s="9">
        <f>SUM(M11,I13,E18,)</f>
        <v>25</v>
      </c>
    </row>
    <row r="11" spans="2:16" x14ac:dyDescent="0.3">
      <c r="B11" s="24"/>
      <c r="C11" s="25"/>
      <c r="D11" s="25"/>
      <c r="E11" s="25"/>
      <c r="F11" s="25"/>
      <c r="G11" s="26"/>
      <c r="I11" t="s">
        <v>26</v>
      </c>
      <c r="M11">
        <v>25</v>
      </c>
      <c r="N11">
        <f>P10</f>
        <v>25</v>
      </c>
      <c r="P11" s="9"/>
    </row>
    <row r="12" spans="2:16" ht="15" thickBot="1" x14ac:dyDescent="0.35">
      <c r="B12" s="27"/>
      <c r="C12" s="28"/>
      <c r="D12" s="28"/>
      <c r="E12" s="28"/>
      <c r="F12" s="28"/>
      <c r="G12" s="29"/>
      <c r="P12" s="9"/>
    </row>
    <row r="13" spans="2:16" x14ac:dyDescent="0.3">
      <c r="B13" s="5"/>
      <c r="I13">
        <v>0</v>
      </c>
      <c r="J13">
        <f>MIN(N11,N16)</f>
        <v>25</v>
      </c>
      <c r="P13" s="9"/>
    </row>
    <row r="14" spans="2:16" x14ac:dyDescent="0.3">
      <c r="B14" s="5"/>
      <c r="M14" t="s">
        <v>30</v>
      </c>
      <c r="P14" s="9"/>
    </row>
    <row r="15" spans="2:16" x14ac:dyDescent="0.3">
      <c r="B15" s="5"/>
      <c r="P15" s="9">
        <f>SUM(M16,I13,E18,)</f>
        <v>30</v>
      </c>
    </row>
    <row r="16" spans="2:16" x14ac:dyDescent="0.3">
      <c r="B16" s="5"/>
      <c r="E16" t="s">
        <v>24</v>
      </c>
      <c r="M16">
        <v>30</v>
      </c>
      <c r="N16">
        <f>P15</f>
        <v>30</v>
      </c>
      <c r="P16" s="9"/>
    </row>
    <row r="17" spans="2:20" x14ac:dyDescent="0.3">
      <c r="B17" s="5"/>
      <c r="P17" s="9"/>
    </row>
    <row r="18" spans="2:20" x14ac:dyDescent="0.3">
      <c r="B18" s="5"/>
      <c r="E18">
        <v>0</v>
      </c>
      <c r="F18">
        <f>IF(ABS(1-SUM(I10,I20))&lt;=0.00001,SUM(I10 * J13,I20 * J23),NA())</f>
        <v>19</v>
      </c>
      <c r="P18" s="9"/>
    </row>
    <row r="19" spans="2:20" x14ac:dyDescent="0.3">
      <c r="B19" s="5"/>
      <c r="M19" t="s">
        <v>29</v>
      </c>
      <c r="P19" s="9"/>
      <c r="T19" s="11"/>
    </row>
    <row r="20" spans="2:20" x14ac:dyDescent="0.3">
      <c r="B20" s="5"/>
      <c r="I20" s="1">
        <v>0.6</v>
      </c>
      <c r="P20" s="9">
        <f>SUM(M21,I23,E18,)</f>
        <v>22</v>
      </c>
    </row>
    <row r="21" spans="2:20" x14ac:dyDescent="0.3">
      <c r="B21" s="5"/>
      <c r="I21" t="s">
        <v>27</v>
      </c>
      <c r="M21">
        <v>22</v>
      </c>
      <c r="N21">
        <f>P20</f>
        <v>22</v>
      </c>
      <c r="P21" s="9"/>
    </row>
    <row r="22" spans="2:20" x14ac:dyDescent="0.3">
      <c r="B22" s="5"/>
      <c r="P22" s="9"/>
    </row>
    <row r="23" spans="2:20" x14ac:dyDescent="0.3">
      <c r="B23" s="5"/>
      <c r="I23">
        <v>0</v>
      </c>
      <c r="J23">
        <f>MIN(N21,N26)</f>
        <v>15</v>
      </c>
      <c r="P23" s="9"/>
    </row>
    <row r="24" spans="2:20" x14ac:dyDescent="0.3">
      <c r="B24" s="5">
        <f>MIN(F18,F31)</f>
        <v>19</v>
      </c>
      <c r="M24" t="s">
        <v>30</v>
      </c>
      <c r="P24" s="9"/>
    </row>
    <row r="25" spans="2:20" x14ac:dyDescent="0.3">
      <c r="B25" s="5"/>
      <c r="P25" s="9">
        <f>SUM(M26,I23,E18,)</f>
        <v>15</v>
      </c>
    </row>
    <row r="26" spans="2:20" x14ac:dyDescent="0.3">
      <c r="B26" s="5"/>
      <c r="M26">
        <v>15</v>
      </c>
      <c r="N26">
        <f>P25</f>
        <v>15</v>
      </c>
      <c r="P26" s="9"/>
    </row>
    <row r="27" spans="2:20" x14ac:dyDescent="0.3">
      <c r="B27" s="5"/>
      <c r="P27" s="9"/>
    </row>
    <row r="28" spans="2:20" x14ac:dyDescent="0.3">
      <c r="B28" s="5"/>
      <c r="P28" s="9"/>
    </row>
    <row r="29" spans="2:20" x14ac:dyDescent="0.3">
      <c r="B29" s="5"/>
      <c r="E29" t="s">
        <v>25</v>
      </c>
      <c r="P29" s="9"/>
    </row>
    <row r="30" spans="2:20" x14ac:dyDescent="0.3">
      <c r="B30" s="5"/>
      <c r="P30" s="9">
        <f>SUM(E31,)</f>
        <v>20</v>
      </c>
    </row>
    <row r="31" spans="2:20" x14ac:dyDescent="0.3">
      <c r="B31" s="5"/>
      <c r="E31">
        <v>20</v>
      </c>
      <c r="F31">
        <f>P30</f>
        <v>20</v>
      </c>
      <c r="P31" s="9"/>
    </row>
    <row r="32" spans="2:20" ht="15" thickBot="1" x14ac:dyDescent="0.35">
      <c r="B32" s="6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10"/>
    </row>
    <row r="998" spans="1002:1009" x14ac:dyDescent="0.3">
      <c r="ALN998" t="s">
        <v>1</v>
      </c>
      <c r="ALO998" t="s">
        <v>20</v>
      </c>
    </row>
    <row r="1008" spans="1002:1009" x14ac:dyDescent="0.3">
      <c r="ALN1008" t="s">
        <v>2</v>
      </c>
      <c r="ALO1008" t="s">
        <v>3</v>
      </c>
      <c r="ALP1008" t="s">
        <v>4</v>
      </c>
      <c r="ALQ1008" t="s">
        <v>5</v>
      </c>
      <c r="ALR1008" t="s">
        <v>6</v>
      </c>
      <c r="ALS1008" t="s">
        <v>7</v>
      </c>
      <c r="ALT1008" t="s">
        <v>8</v>
      </c>
      <c r="ALU1008" t="s">
        <v>9</v>
      </c>
    </row>
    <row r="1009" spans="1002:1009" x14ac:dyDescent="0.3">
      <c r="ALN1009">
        <v>1</v>
      </c>
      <c r="ALO1009">
        <v>3</v>
      </c>
      <c r="ALP1009" t="s">
        <v>0</v>
      </c>
      <c r="ALQ1009">
        <v>2</v>
      </c>
      <c r="ALR1009">
        <v>13</v>
      </c>
      <c r="ALS1009" t="s">
        <v>11</v>
      </c>
      <c r="ALT1009">
        <v>0</v>
      </c>
      <c r="ALU1009">
        <v>0.5</v>
      </c>
    </row>
    <row r="1010" spans="1002:1009" x14ac:dyDescent="0.3">
      <c r="ALN1010">
        <v>2</v>
      </c>
      <c r="ALO1010">
        <v>3</v>
      </c>
      <c r="ALP1010" t="s">
        <v>0</v>
      </c>
      <c r="ALQ1010">
        <v>7</v>
      </c>
      <c r="ALR1010">
        <v>13</v>
      </c>
      <c r="ALS1010" t="s">
        <v>12</v>
      </c>
      <c r="ALT1010">
        <v>0</v>
      </c>
      <c r="ALU1010">
        <v>0.5</v>
      </c>
    </row>
    <row r="1011" spans="1002:1009" x14ac:dyDescent="0.3">
      <c r="ALN1011">
        <v>3</v>
      </c>
      <c r="ALO1011">
        <v>7</v>
      </c>
      <c r="ALP1011" t="s">
        <v>10</v>
      </c>
      <c r="ALQ1011">
        <v>4</v>
      </c>
      <c r="ALR1011">
        <v>9</v>
      </c>
      <c r="ALS1011" t="s">
        <v>14</v>
      </c>
      <c r="ALT1011">
        <v>0</v>
      </c>
      <c r="ALU1011">
        <v>0.5</v>
      </c>
    </row>
    <row r="1012" spans="1002:1009" x14ac:dyDescent="0.3">
      <c r="ALN1012">
        <v>4</v>
      </c>
      <c r="ALO1012">
        <v>6</v>
      </c>
      <c r="ALP1012" t="s">
        <v>0</v>
      </c>
      <c r="ALQ1012">
        <v>12</v>
      </c>
      <c r="ALR1012">
        <v>13</v>
      </c>
      <c r="ALS1012" t="s">
        <v>21</v>
      </c>
      <c r="ALT1012">
        <v>0</v>
      </c>
      <c r="ALU1012">
        <v>0.5</v>
      </c>
    </row>
    <row r="1013" spans="1002:1009" x14ac:dyDescent="0.3">
      <c r="ALN1013">
        <v>5</v>
      </c>
      <c r="ALO1013">
        <v>6</v>
      </c>
      <c r="ALP1013" t="s">
        <v>0</v>
      </c>
      <c r="ALQ1013">
        <v>17</v>
      </c>
      <c r="ALR1013">
        <v>13</v>
      </c>
      <c r="ALS1013" t="s">
        <v>22</v>
      </c>
      <c r="ALT1013">
        <v>0</v>
      </c>
      <c r="ALU1013">
        <v>0.5</v>
      </c>
    </row>
    <row r="1014" spans="1002:1009" x14ac:dyDescent="0.3">
      <c r="ALN1014">
        <v>6</v>
      </c>
      <c r="ALO1014">
        <v>7</v>
      </c>
      <c r="ALP1014" t="s">
        <v>10</v>
      </c>
      <c r="ALQ1014">
        <v>14</v>
      </c>
      <c r="ALR1014">
        <v>9</v>
      </c>
      <c r="ALS1014" t="s">
        <v>15</v>
      </c>
      <c r="ALT1014">
        <v>0</v>
      </c>
      <c r="ALU1014">
        <v>0.5</v>
      </c>
    </row>
    <row r="1015" spans="1002:1009" x14ac:dyDescent="0.3">
      <c r="ALN1015">
        <v>7</v>
      </c>
      <c r="ALO1015">
        <v>9</v>
      </c>
      <c r="ALP1015" t="s">
        <v>13</v>
      </c>
      <c r="ALQ1015">
        <v>9</v>
      </c>
      <c r="ALR1015">
        <v>5</v>
      </c>
      <c r="ALS1015" t="s">
        <v>11</v>
      </c>
      <c r="ALT1015">
        <v>0</v>
      </c>
      <c r="ALU1015">
        <v>0.5</v>
      </c>
    </row>
    <row r="1016" spans="1002:1009" x14ac:dyDescent="0.3">
      <c r="ALN1016">
        <v>8</v>
      </c>
      <c r="ALO1016">
        <v>9</v>
      </c>
      <c r="ALP1016" t="s">
        <v>0</v>
      </c>
      <c r="ALQ1016">
        <v>22</v>
      </c>
      <c r="ALR1016">
        <v>5</v>
      </c>
      <c r="ALS1016" t="s">
        <v>12</v>
      </c>
      <c r="ALT1016">
        <v>0</v>
      </c>
      <c r="ALU1016">
        <v>0.5</v>
      </c>
    </row>
    <row r="1017" spans="1002:1009" x14ac:dyDescent="0.3">
      <c r="ALN1017">
        <v>9</v>
      </c>
      <c r="ALO1017">
        <v>0</v>
      </c>
      <c r="ALP1017" t="s">
        <v>10</v>
      </c>
      <c r="ALQ1017">
        <v>15</v>
      </c>
      <c r="ALR1017">
        <v>1</v>
      </c>
      <c r="ALU1017">
        <v>1</v>
      </c>
    </row>
  </sheetData>
  <mergeCells count="1">
    <mergeCell ref="B9:G1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6</vt:i4>
      </vt:variant>
    </vt:vector>
  </HeadingPairs>
  <TitlesOfParts>
    <vt:vector size="8" baseType="lpstr">
      <vt:lpstr>1</vt:lpstr>
      <vt:lpstr>2</vt:lpstr>
      <vt:lpstr>'1'!TreeData</vt:lpstr>
      <vt:lpstr>'2'!TreeData</vt:lpstr>
      <vt:lpstr>'1'!TreeDiag</vt:lpstr>
      <vt:lpstr>'2'!TreeDiag</vt:lpstr>
      <vt:lpstr>'1'!TreeOption</vt:lpstr>
      <vt:lpstr>'2'!TreeOption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Shota Modebadze</dc:creator>
  <cp:lastModifiedBy>Shota Modebadze</cp:lastModifiedBy>
  <dcterms:created xsi:type="dcterms:W3CDTF">2024-01-26T13:10:07Z</dcterms:created>
  <dcterms:modified xsi:type="dcterms:W3CDTF">2024-10-28T13:20:43Z</dcterms:modified>
</cp:coreProperties>
</file>