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9870f9c02b3cf52/Desktop/"/>
    </mc:Choice>
  </mc:AlternateContent>
  <xr:revisionPtr revIDLastSave="222" documentId="11_1722DCB793718611A52D68B19A21B3F900F0DC14" xr6:coauthVersionLast="47" xr6:coauthVersionMax="47" xr10:uidLastSave="{F16AD68C-6259-4016-AE21-28E48B401AB1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10" i="1" s="1"/>
  <c r="F12" i="1" s="1"/>
  <c r="F13" i="1" s="1"/>
  <c r="F16" i="1" s="1"/>
  <c r="D16" i="1"/>
  <c r="D10" i="1"/>
  <c r="F7" i="1"/>
  <c r="D7" i="1"/>
  <c r="F11" i="1"/>
  <c r="D11" i="1"/>
  <c r="D12" i="1" s="1"/>
  <c r="D13" i="1" l="1"/>
</calcChain>
</file>

<file path=xl/sharedStrings.xml><?xml version="1.0" encoding="utf-8"?>
<sst xmlns="http://schemas.openxmlformats.org/spreadsheetml/2006/main" count="22" uniqueCount="21">
  <si>
    <t>Euros</t>
  </si>
  <si>
    <t>Equivalent WACC</t>
  </si>
  <si>
    <t xml:space="preserve">WACC </t>
  </si>
  <si>
    <t>Domestic-capital
WACC</t>
  </si>
  <si>
    <t>Foreign-capital
WACC</t>
  </si>
  <si>
    <t xml:space="preserve">Currency for measuring cash flows </t>
  </si>
  <si>
    <t>Mexican pesos</t>
  </si>
  <si>
    <r>
      <t xml:space="preserve">Cost of debt </t>
    </r>
    <r>
      <rPr>
        <i/>
        <sz val="10"/>
        <rFont val="Cambria"/>
        <family val="1"/>
        <charset val="204"/>
        <scheme val="major"/>
      </rPr>
      <t xml:space="preserve">(kd)  </t>
    </r>
  </si>
  <si>
    <t xml:space="preserve">Tax rate on interest    </t>
  </si>
  <si>
    <t xml:space="preserve">Debt/(debt + equity)   </t>
  </si>
  <si>
    <t xml:space="preserve">Unlevered cost of equity (kul </t>
  </si>
  <si>
    <t xml:space="preserve">Debt/equity   </t>
  </si>
  <si>
    <t xml:space="preserve">Cost of equity (k )  </t>
  </si>
  <si>
    <t>Equity/(debt + equity)</t>
  </si>
  <si>
    <t xml:space="preserve">€ inflation   </t>
  </si>
  <si>
    <t xml:space="preserve">Peso inflation </t>
  </si>
  <si>
    <r>
      <t xml:space="preserve">Weighted </t>
    </r>
    <r>
      <rPr>
        <b/>
        <i/>
        <sz val="10"/>
        <rFont val="Cambria"/>
        <family val="1"/>
        <charset val="204"/>
        <scheme val="major"/>
      </rPr>
      <t xml:space="preserve">k11 </t>
    </r>
  </si>
  <si>
    <t>Peso</t>
  </si>
  <si>
    <t>EUR</t>
  </si>
  <si>
    <t>PESO</t>
  </si>
  <si>
    <r>
      <t xml:space="preserve">Weighted </t>
    </r>
    <r>
      <rPr>
        <b/>
        <i/>
        <sz val="10"/>
        <color theme="3" tint="0.39997558519241921"/>
        <rFont val="Cambria"/>
        <family val="1"/>
        <charset val="204"/>
        <scheme val="major"/>
      </rPr>
      <t xml:space="preserve">kd </t>
    </r>
    <r>
      <rPr>
        <b/>
        <sz val="10"/>
        <color theme="3" tint="0.39997558519241921"/>
        <rFont val="Cambria"/>
        <family val="1"/>
        <charset val="204"/>
        <scheme val="major"/>
      </rPr>
      <t xml:space="preserve">after taxes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</si>
</sst>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0%"/>
    <numFmt numFmtId="166" formatCode="0.000000%"/>
    <numFmt numFmtId="167" formatCode="0.0000000%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10"/>
      <name val="Cambria"/>
      <family val="1"/>
      <charset val="204"/>
      <scheme val="major"/>
    </font>
    <font>
      <i/>
      <sz val="10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i/>
      <sz val="10"/>
      <name val="Cambria"/>
      <family val="1"/>
      <charset val="204"/>
      <scheme val="major"/>
    </font>
    <font>
      <b/>
      <sz val="10"/>
      <color theme="3" tint="0.39997558519241921"/>
      <name val="Cambria"/>
      <family val="1"/>
      <charset val="204"/>
      <scheme val="major"/>
    </font>
    <font>
      <b/>
      <i/>
      <sz val="10"/>
      <color theme="3" tint="0.3999755851924192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878787"/>
      </bottom>
      <diagonal/>
    </border>
    <border>
      <left/>
      <right style="medium">
        <color indexed="64"/>
      </right>
      <top/>
      <bottom style="thin">
        <color rgb="FF878787"/>
      </bottom>
      <diagonal/>
    </border>
    <border>
      <left style="medium">
        <color indexed="64"/>
      </left>
      <right/>
      <top style="thin">
        <color rgb="FF878787"/>
      </top>
      <bottom/>
      <diagonal/>
    </border>
    <border>
      <left/>
      <right style="medium">
        <color indexed="64"/>
      </right>
      <top style="thin">
        <color rgb="FF878787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878787"/>
      </bottom>
      <diagonal/>
    </border>
    <border>
      <left style="thin">
        <color indexed="64"/>
      </left>
      <right/>
      <top style="thin">
        <color rgb="FF878787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878787"/>
      </bottom>
      <diagonal/>
    </border>
    <border>
      <left/>
      <right style="thin">
        <color indexed="64"/>
      </right>
      <top style="thin">
        <color rgb="FF878787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165" fontId="2" fillId="0" borderId="0" xfId="0" applyNumberFormat="1" applyFont="1" applyAlignment="1">
      <alignment horizontal="left" vertical="top"/>
    </xf>
    <xf numFmtId="166" fontId="2" fillId="0" borderId="0" xfId="0" applyNumberFormat="1" applyFont="1" applyAlignment="1">
      <alignment horizontal="left" vertical="top"/>
    </xf>
    <xf numFmtId="0" fontId="2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top" wrapText="1"/>
    </xf>
    <xf numFmtId="164" fontId="2" fillId="0" borderId="6" xfId="1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top" wrapText="1"/>
    </xf>
    <xf numFmtId="164" fontId="4" fillId="0" borderId="6" xfId="1" applyNumberFormat="1" applyFont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top" wrapText="1"/>
    </xf>
    <xf numFmtId="164" fontId="4" fillId="0" borderId="8" xfId="1" applyNumberFormat="1" applyFont="1" applyBorder="1" applyAlignment="1">
      <alignment horizontal="right" vertical="center" wrapText="1"/>
    </xf>
    <xf numFmtId="0" fontId="2" fillId="0" borderId="9" xfId="0" applyFont="1" applyBorder="1" applyAlignment="1">
      <alignment horizontal="left" vertical="top" wrapText="1"/>
    </xf>
    <xf numFmtId="164" fontId="2" fillId="0" borderId="10" xfId="1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top" wrapText="1"/>
    </xf>
    <xf numFmtId="164" fontId="4" fillId="0" borderId="12" xfId="1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left" vertical="top"/>
    </xf>
    <xf numFmtId="9" fontId="2" fillId="0" borderId="0" xfId="0" applyNumberFormat="1" applyFont="1" applyAlignment="1">
      <alignment horizontal="right" vertical="top"/>
    </xf>
    <xf numFmtId="0" fontId="2" fillId="2" borderId="13" xfId="0" applyFont="1" applyFill="1" applyBorder="1" applyAlignment="1">
      <alignment horizontal="right" vertical="top" wrapText="1"/>
    </xf>
    <xf numFmtId="0" fontId="2" fillId="0" borderId="14" xfId="0" applyFont="1" applyBorder="1" applyAlignment="1">
      <alignment horizontal="right" vertical="center" wrapText="1"/>
    </xf>
    <xf numFmtId="164" fontId="2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164" fontId="4" fillId="0" borderId="16" xfId="1" applyNumberFormat="1" applyFont="1" applyBorder="1" applyAlignment="1">
      <alignment horizontal="right" vertical="center" wrapText="1"/>
    </xf>
    <xf numFmtId="164" fontId="2" fillId="0" borderId="17" xfId="1" applyNumberFormat="1" applyFont="1" applyBorder="1" applyAlignment="1">
      <alignment horizontal="right" vertical="center" wrapText="1"/>
    </xf>
    <xf numFmtId="164" fontId="4" fillId="0" borderId="18" xfId="1" applyNumberFormat="1" applyFont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top" wrapText="1"/>
    </xf>
    <xf numFmtId="164" fontId="2" fillId="0" borderId="21" xfId="1" applyNumberFormat="1" applyFont="1" applyBorder="1" applyAlignment="1">
      <alignment horizontal="right" vertical="center" wrapText="1"/>
    </xf>
    <xf numFmtId="0" fontId="4" fillId="0" borderId="15" xfId="0" applyFont="1" applyBorder="1" applyAlignment="1">
      <alignment horizontal="left" vertical="top" wrapText="1"/>
    </xf>
    <xf numFmtId="164" fontId="4" fillId="0" borderId="21" xfId="1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horizontal="left" vertical="top" wrapText="1"/>
    </xf>
    <xf numFmtId="164" fontId="4" fillId="0" borderId="22" xfId="1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top" wrapText="1"/>
    </xf>
    <xf numFmtId="164" fontId="2" fillId="0" borderId="23" xfId="1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left" vertical="top" wrapText="1"/>
    </xf>
    <xf numFmtId="164" fontId="4" fillId="0" borderId="24" xfId="1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164" fontId="6" fillId="0" borderId="21" xfId="0" applyNumberFormat="1" applyFont="1" applyBorder="1" applyAlignment="1">
      <alignment horizontal="right" vertical="center" wrapText="1"/>
    </xf>
    <xf numFmtId="164" fontId="6" fillId="0" borderId="15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zoomScale="110" zoomScaleNormal="110" workbookViewId="0">
      <selection activeCell="I14" sqref="I14"/>
    </sheetView>
  </sheetViews>
  <sheetFormatPr defaultColWidth="9.33203125" defaultRowHeight="13.2" x14ac:dyDescent="0.25"/>
  <cols>
    <col min="1" max="1" width="9.33203125" style="1"/>
    <col min="2" max="2" width="29.21875" style="1" bestFit="1" customWidth="1"/>
    <col min="3" max="3" width="5.6640625" style="1" customWidth="1"/>
    <col min="4" max="4" width="14.77734375" style="1" bestFit="1" customWidth="1"/>
    <col min="5" max="5" width="5.6640625" style="1" customWidth="1"/>
    <col min="6" max="6" width="13.33203125" style="1" bestFit="1" customWidth="1"/>
    <col min="7" max="7" width="9.33203125" style="1"/>
    <col min="8" max="8" width="20.44140625" style="1" bestFit="1" customWidth="1"/>
    <col min="9" max="9" width="24.88671875" style="1" customWidth="1"/>
    <col min="10" max="1999" width="9.33203125" style="1"/>
    <col min="2000" max="2001" width="2.33203125" style="1" customWidth="1"/>
    <col min="2002" max="16384" width="9.33203125" style="1"/>
  </cols>
  <sheetData>
    <row r="1" spans="1:8" ht="13.8" thickBot="1" x14ac:dyDescent="0.3"/>
    <row r="2" spans="1:8" ht="26.4" x14ac:dyDescent="0.25">
      <c r="B2" s="5"/>
      <c r="C2" s="21"/>
      <c r="D2" s="28" t="s">
        <v>3</v>
      </c>
      <c r="E2" s="21"/>
      <c r="F2" s="6" t="s">
        <v>4</v>
      </c>
    </row>
    <row r="3" spans="1:8" x14ac:dyDescent="0.25">
      <c r="B3" s="7" t="s">
        <v>5</v>
      </c>
      <c r="C3" s="29"/>
      <c r="D3" s="30" t="s">
        <v>0</v>
      </c>
      <c r="E3" s="22"/>
      <c r="F3" s="8" t="s">
        <v>6</v>
      </c>
    </row>
    <row r="4" spans="1:8" x14ac:dyDescent="0.25">
      <c r="B4" s="9" t="s">
        <v>7</v>
      </c>
      <c r="C4" s="31"/>
      <c r="D4" s="32">
        <v>0.05</v>
      </c>
      <c r="E4" s="23"/>
      <c r="F4" s="10">
        <v>0.123</v>
      </c>
    </row>
    <row r="5" spans="1:8" x14ac:dyDescent="0.25">
      <c r="B5" s="9" t="s">
        <v>8</v>
      </c>
      <c r="C5" s="31"/>
      <c r="D5" s="32">
        <v>0.33</v>
      </c>
      <c r="E5" s="23"/>
      <c r="F5" s="10">
        <v>0.33</v>
      </c>
    </row>
    <row r="6" spans="1:8" x14ac:dyDescent="0.25">
      <c r="B6" s="9" t="s">
        <v>9</v>
      </c>
      <c r="C6" s="31"/>
      <c r="D6" s="32">
        <v>0.33</v>
      </c>
      <c r="E6" s="23"/>
      <c r="F6" s="10">
        <v>0.33</v>
      </c>
    </row>
    <row r="7" spans="1:8" x14ac:dyDescent="0.25">
      <c r="B7" s="41" t="s">
        <v>20</v>
      </c>
      <c r="C7" s="42"/>
      <c r="D7" s="43">
        <f>D6*D4*(1-D5)</f>
        <v>1.1054999999999999E-2</v>
      </c>
      <c r="E7" s="44"/>
      <c r="F7" s="45">
        <f>F6*F4*(1-F5)</f>
        <v>2.7195299999999999E-2</v>
      </c>
      <c r="H7" s="4"/>
    </row>
    <row r="8" spans="1:8" x14ac:dyDescent="0.25">
      <c r="B8" s="9" t="s">
        <v>10</v>
      </c>
      <c r="C8" s="31"/>
      <c r="D8" s="32">
        <v>0.09</v>
      </c>
      <c r="E8" s="23"/>
      <c r="F8" s="10">
        <f>(1+D8)*(1+D15)/(1+F14)-1</f>
        <v>0.16554455445544569</v>
      </c>
      <c r="H8" s="2"/>
    </row>
    <row r="9" spans="1:8" x14ac:dyDescent="0.25">
      <c r="B9" s="9" t="s">
        <v>11</v>
      </c>
      <c r="C9" s="31"/>
      <c r="D9" s="32">
        <v>0.49299999999999999</v>
      </c>
      <c r="E9" s="23"/>
      <c r="F9" s="10">
        <v>0.49299999999999999</v>
      </c>
    </row>
    <row r="10" spans="1:8" x14ac:dyDescent="0.25">
      <c r="B10" s="11" t="s">
        <v>12</v>
      </c>
      <c r="C10" s="33"/>
      <c r="D10" s="34">
        <f>D8+(D8-D4)*D9</f>
        <v>0.10972</v>
      </c>
      <c r="E10" s="24"/>
      <c r="F10" s="12">
        <f>F8+(F8-F4)*F9</f>
        <v>0.18651901980198041</v>
      </c>
      <c r="H10" s="20"/>
    </row>
    <row r="11" spans="1:8" x14ac:dyDescent="0.25">
      <c r="A11" s="1">
        <v>1</v>
      </c>
      <c r="B11" s="9" t="s">
        <v>13</v>
      </c>
      <c r="C11" s="31"/>
      <c r="D11" s="32">
        <f>1-D6</f>
        <v>0.66999999999999993</v>
      </c>
      <c r="E11" s="23"/>
      <c r="F11" s="10">
        <f>1-F6</f>
        <v>0.66999999999999993</v>
      </c>
    </row>
    <row r="12" spans="1:8" x14ac:dyDescent="0.25">
      <c r="B12" s="11" t="s">
        <v>16</v>
      </c>
      <c r="C12" s="33"/>
      <c r="D12" s="34">
        <f>D11*D10</f>
        <v>7.3512399999999992E-2</v>
      </c>
      <c r="E12" s="24"/>
      <c r="F12" s="12">
        <f>F11*F10</f>
        <v>0.12496774326732686</v>
      </c>
      <c r="H12" s="3"/>
    </row>
    <row r="13" spans="1:8" x14ac:dyDescent="0.25">
      <c r="A13" s="1">
        <v>1</v>
      </c>
      <c r="B13" s="13" t="s">
        <v>2</v>
      </c>
      <c r="C13" s="35" t="s">
        <v>18</v>
      </c>
      <c r="D13" s="36">
        <f>D12+D7</f>
        <v>8.4567399999999987E-2</v>
      </c>
      <c r="E13" s="25" t="s">
        <v>19</v>
      </c>
      <c r="F13" s="14">
        <f>F12+F7</f>
        <v>0.15216304326732685</v>
      </c>
      <c r="G13" s="2"/>
      <c r="H13" s="19"/>
    </row>
    <row r="14" spans="1:8" x14ac:dyDescent="0.25">
      <c r="B14" s="15" t="s">
        <v>14</v>
      </c>
      <c r="C14" s="37"/>
      <c r="D14" s="38">
        <v>0.01</v>
      </c>
      <c r="E14" s="26"/>
      <c r="F14" s="16">
        <v>0.01</v>
      </c>
    </row>
    <row r="15" spans="1:8" x14ac:dyDescent="0.25">
      <c r="B15" s="9" t="s">
        <v>15</v>
      </c>
      <c r="C15" s="31"/>
      <c r="D15" s="32">
        <v>0.08</v>
      </c>
      <c r="E15" s="23"/>
      <c r="F15" s="10">
        <v>0.08</v>
      </c>
    </row>
    <row r="16" spans="1:8" ht="13.8" thickBot="1" x14ac:dyDescent="0.3">
      <c r="B16" s="17" t="s">
        <v>1</v>
      </c>
      <c r="C16" s="39" t="s">
        <v>17</v>
      </c>
      <c r="D16" s="40">
        <f>(1+D13)*(1+D15)/(1+D14)-1</f>
        <v>0.15973543762376252</v>
      </c>
      <c r="E16" s="27" t="s">
        <v>18</v>
      </c>
      <c r="F16" s="18">
        <f>(1+F13)*(1+F14)/(1+F15)-1</f>
        <v>7.7485808981481608E-2</v>
      </c>
    </row>
    <row r="18" spans="4:4" x14ac:dyDescent="0.25">
      <c r="D18" s="2"/>
    </row>
    <row r="19" spans="4:4" x14ac:dyDescent="0.25">
      <c r="D19" s="2"/>
    </row>
    <row r="20" spans="4:4" x14ac:dyDescent="0.25">
      <c r="D20" s="2"/>
    </row>
    <row r="21" spans="4:4" x14ac:dyDescent="0.25">
      <c r="D21" s="2"/>
    </row>
    <row r="22" spans="4:4" x14ac:dyDescent="0.25">
      <c r="D22" s="2"/>
    </row>
    <row r="23" spans="4:4" x14ac:dyDescent="0.25">
      <c r="D23" s="2"/>
    </row>
    <row r="24" spans="4:4" x14ac:dyDescent="0.25">
      <c r="D24" s="2"/>
    </row>
    <row r="25" spans="4:4" x14ac:dyDescent="0.25">
      <c r="D25" s="2"/>
    </row>
    <row r="26" spans="4:4" x14ac:dyDescent="0.25">
      <c r="D26" s="2"/>
    </row>
    <row r="27" spans="4:4" x14ac:dyDescent="0.25">
      <c r="D27" s="2"/>
    </row>
    <row r="28" spans="4:4" x14ac:dyDescent="0.25">
      <c r="D28" s="2"/>
    </row>
    <row r="29" spans="4:4" x14ac:dyDescent="0.25">
      <c r="D29" s="2"/>
    </row>
    <row r="30" spans="4:4" x14ac:dyDescent="0.25">
      <c r="D30" s="2"/>
    </row>
    <row r="31" spans="4:4" x14ac:dyDescent="0.25">
      <c r="D31" s="2"/>
    </row>
    <row r="32" spans="4:4" x14ac:dyDescent="0.25">
      <c r="D32" s="2"/>
    </row>
    <row r="33" spans="4:4" x14ac:dyDescent="0.25">
      <c r="D33" s="2"/>
    </row>
    <row r="34" spans="4:4" x14ac:dyDescent="0.25">
      <c r="D34" s="2"/>
    </row>
    <row r="35" spans="4:4" x14ac:dyDescent="0.25">
      <c r="D35" s="2"/>
    </row>
    <row r="36" spans="4:4" x14ac:dyDescent="0.25">
      <c r="D36" s="2"/>
    </row>
    <row r="37" spans="4:4" x14ac:dyDescent="0.25">
      <c r="D37" s="2"/>
    </row>
    <row r="38" spans="4:4" x14ac:dyDescent="0.25">
      <c r="D38" s="2"/>
    </row>
    <row r="39" spans="4:4" x14ac:dyDescent="0.25">
      <c r="D3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Shota Modebadze</cp:lastModifiedBy>
  <dcterms:created xsi:type="dcterms:W3CDTF">2024-06-25T11:57:24Z</dcterms:created>
  <dcterms:modified xsi:type="dcterms:W3CDTF">2024-06-25T11:01:02Z</dcterms:modified>
</cp:coreProperties>
</file>