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9870f9c02b3cf52/Desktop/"/>
    </mc:Choice>
  </mc:AlternateContent>
  <xr:revisionPtr revIDLastSave="587" documentId="11_3A221CA03F794365565A184B4751B0A30DEA627D" xr6:coauthVersionLast="47" xr6:coauthVersionMax="47" xr10:uidLastSave="{40031222-60D5-4479-B766-2636A16770A1}"/>
  <bookViews>
    <workbookView xWindow="-108" yWindow="-108" windowWidth="23256" windowHeight="12456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16" i="1"/>
  <c r="D13" i="1"/>
  <c r="D20" i="1"/>
  <c r="D21" i="1"/>
  <c r="E20" i="1"/>
  <c r="D49" i="1"/>
  <c r="D47" i="1"/>
  <c r="H28" i="1"/>
  <c r="I28" i="1"/>
  <c r="G28" i="1"/>
  <c r="F28" i="1"/>
  <c r="C17" i="1"/>
  <c r="D25" i="1"/>
  <c r="E25" i="1" s="1"/>
  <c r="D8" i="1"/>
  <c r="E8" i="1" s="1"/>
  <c r="F8" i="1" s="1"/>
  <c r="G8" i="1" s="1"/>
  <c r="H8" i="1" s="1"/>
  <c r="I8" i="1" s="1"/>
  <c r="I5" i="1" s="1"/>
  <c r="F25" i="1" l="1"/>
  <c r="G25" i="1" s="1"/>
  <c r="H25" i="1" s="1"/>
  <c r="I25" i="1" s="1"/>
  <c r="D5" i="1"/>
  <c r="H5" i="1"/>
  <c r="G5" i="1"/>
  <c r="F5" i="1"/>
  <c r="E5" i="1"/>
  <c r="G17" i="1" l="1"/>
  <c r="H17" i="1"/>
  <c r="I17" i="1"/>
  <c r="E47" i="1" l="1"/>
  <c r="I47" i="1"/>
  <c r="E55" i="1"/>
  <c r="F55" i="1"/>
  <c r="G55" i="1"/>
  <c r="H55" i="1"/>
  <c r="I55" i="1"/>
  <c r="D55" i="1"/>
  <c r="F54" i="1"/>
  <c r="G54" i="1"/>
  <c r="H54" i="1"/>
  <c r="I54" i="1"/>
  <c r="E48" i="1"/>
  <c r="F48" i="1"/>
  <c r="G48" i="1"/>
  <c r="H48" i="1"/>
  <c r="I48" i="1"/>
  <c r="D48" i="1"/>
  <c r="F47" i="1"/>
  <c r="G47" i="1"/>
  <c r="H47" i="1"/>
  <c r="D41" i="1"/>
  <c r="D34" i="1"/>
  <c r="E33" i="1"/>
  <c r="F33" i="1"/>
  <c r="G33" i="1"/>
  <c r="H33" i="1"/>
  <c r="I33" i="1"/>
  <c r="D33" i="1"/>
  <c r="I21" i="1"/>
  <c r="H21" i="1"/>
  <c r="G21" i="1"/>
  <c r="F21" i="1"/>
  <c r="E21" i="1"/>
  <c r="D12" i="1"/>
  <c r="D16" i="1"/>
  <c r="D29" i="1" s="1"/>
  <c r="E15" i="1"/>
  <c r="F15" i="1"/>
  <c r="G15" i="1"/>
  <c r="H15" i="1"/>
  <c r="I15" i="1"/>
  <c r="D15" i="1"/>
  <c r="F12" i="1"/>
  <c r="G12" i="1"/>
  <c r="H12" i="1"/>
  <c r="I12" i="1"/>
  <c r="E12" i="1"/>
  <c r="D40" i="1" l="1"/>
  <c r="D42" i="1" s="1"/>
  <c r="D28" i="1"/>
  <c r="I56" i="1"/>
  <c r="E41" i="1"/>
  <c r="H56" i="1"/>
  <c r="G49" i="1"/>
  <c r="E49" i="1"/>
  <c r="I49" i="1"/>
  <c r="C49" i="1"/>
  <c r="C50" i="1" s="1"/>
  <c r="D35" i="1"/>
  <c r="F49" i="1"/>
  <c r="G56" i="1"/>
  <c r="H49" i="1"/>
  <c r="F56" i="1"/>
  <c r="I13" i="1"/>
  <c r="I34" i="1" s="1"/>
  <c r="I35" i="1" s="1"/>
  <c r="G13" i="1"/>
  <c r="G34" i="1" s="1"/>
  <c r="G35" i="1" s="1"/>
  <c r="G20" i="1"/>
  <c r="G41" i="1" s="1"/>
  <c r="H13" i="1"/>
  <c r="H34" i="1" s="1"/>
  <c r="H35" i="1" s="1"/>
  <c r="I20" i="1"/>
  <c r="I41" i="1" s="1"/>
  <c r="H20" i="1"/>
  <c r="F20" i="1"/>
  <c r="F41" i="1" s="1"/>
  <c r="F13" i="1"/>
  <c r="E13" i="1"/>
  <c r="D17" i="1" l="1"/>
  <c r="D54" i="1"/>
  <c r="D56" i="1" s="1"/>
  <c r="H16" i="1"/>
  <c r="H29" i="1" s="1"/>
  <c r="H40" i="1" s="1"/>
  <c r="H41" i="1"/>
  <c r="G16" i="1"/>
  <c r="G29" i="1" s="1"/>
  <c r="G40" i="1" s="1"/>
  <c r="G42" i="1" s="1"/>
  <c r="E16" i="1"/>
  <c r="E29" i="1" s="1"/>
  <c r="E34" i="1"/>
  <c r="E35" i="1" s="1"/>
  <c r="F29" i="1"/>
  <c r="F40" i="1" s="1"/>
  <c r="F42" i="1" s="1"/>
  <c r="F34" i="1"/>
  <c r="F35" i="1" s="1"/>
  <c r="I16" i="1"/>
  <c r="I29" i="1" s="1"/>
  <c r="I40" i="1" s="1"/>
  <c r="I42" i="1" s="1"/>
  <c r="E40" i="1" l="1"/>
  <c r="E42" i="1" s="1"/>
  <c r="E28" i="1"/>
  <c r="C35" i="1"/>
  <c r="C36" i="1" s="1"/>
  <c r="H42" i="1"/>
  <c r="C42" i="1" s="1"/>
  <c r="E17" i="1" l="1"/>
  <c r="E54" i="1"/>
  <c r="E56" i="1" s="1"/>
  <c r="C56" i="1" s="1"/>
</calcChain>
</file>

<file path=xl/sharedStrings.xml><?xml version="1.0" encoding="utf-8"?>
<sst xmlns="http://schemas.openxmlformats.org/spreadsheetml/2006/main" count="42" uniqueCount="26">
  <si>
    <r>
      <rPr>
        <b/>
        <sz val="10"/>
        <color rgb="FF4F484F"/>
        <rFont val="Cambria"/>
        <family val="1"/>
        <charset val="204"/>
        <scheme val="major"/>
      </rPr>
      <t>Cash flows</t>
    </r>
    <r>
      <rPr>
        <b/>
        <sz val="10"/>
        <color rgb="FF465472"/>
        <rFont val="Cambria"/>
        <family val="1"/>
        <charset val="204"/>
        <scheme val="major"/>
      </rPr>
      <t xml:space="preserve">, </t>
    </r>
    <r>
      <rPr>
        <sz val="10"/>
        <color rgb="FF8A828A"/>
        <rFont val="Cambria"/>
        <family val="1"/>
        <charset val="204"/>
        <scheme val="major"/>
      </rPr>
      <t>CH</t>
    </r>
    <r>
      <rPr>
        <sz val="10"/>
        <color rgb="FF62729E"/>
        <rFont val="Cambria"/>
        <family val="1"/>
        <charset val="204"/>
        <scheme val="major"/>
      </rPr>
      <t xml:space="preserve">F </t>
    </r>
    <r>
      <rPr>
        <sz val="10"/>
        <color rgb="FF8A828A"/>
        <rFont val="Cambria"/>
        <family val="1"/>
        <charset val="204"/>
        <scheme val="major"/>
      </rPr>
      <t>m</t>
    </r>
    <r>
      <rPr>
        <sz val="10"/>
        <color rgb="FFA59C9C"/>
        <rFont val="Cambria"/>
        <family val="1"/>
        <charset val="204"/>
        <scheme val="major"/>
      </rPr>
      <t>i</t>
    </r>
    <r>
      <rPr>
        <sz val="10"/>
        <color rgb="FF7E6477"/>
        <rFont val="Cambria"/>
        <family val="1"/>
        <charset val="204"/>
        <scheme val="major"/>
      </rPr>
      <t>ll</t>
    </r>
    <r>
      <rPr>
        <sz val="10"/>
        <color rgb="FFA59C9C"/>
        <rFont val="Cambria"/>
        <family val="1"/>
        <charset val="204"/>
        <scheme val="major"/>
      </rPr>
      <t>i</t>
    </r>
    <r>
      <rPr>
        <sz val="10"/>
        <color rgb="FF8A828A"/>
        <rFont val="Cambria"/>
        <family val="1"/>
        <charset val="204"/>
        <scheme val="major"/>
      </rPr>
      <t>o</t>
    </r>
    <r>
      <rPr>
        <sz val="10"/>
        <color rgb="FF7E6477"/>
        <rFont val="Cambria"/>
        <family val="1"/>
        <charset val="204"/>
        <scheme val="major"/>
      </rPr>
      <t>n</t>
    </r>
  </si>
  <si>
    <r>
      <rPr>
        <b/>
        <sz val="10"/>
        <color rgb="FF3B383A"/>
        <rFont val="Cambria"/>
        <family val="1"/>
        <charset val="204"/>
        <scheme val="major"/>
      </rPr>
      <t>Infl</t>
    </r>
    <r>
      <rPr>
        <b/>
        <sz val="10"/>
        <color rgb="FF5D5662"/>
        <rFont val="Cambria"/>
        <family val="1"/>
        <charset val="204"/>
        <scheme val="major"/>
      </rPr>
      <t xml:space="preserve">ation, </t>
    </r>
    <r>
      <rPr>
        <b/>
        <sz val="10"/>
        <color rgb="FF8A828A"/>
        <rFont val="Cambria"/>
        <family val="1"/>
        <charset val="204"/>
        <scheme val="major"/>
      </rPr>
      <t>%</t>
    </r>
  </si>
  <si>
    <r>
      <rPr>
        <b/>
        <sz val="10"/>
        <color rgb="FF3B383A"/>
        <rFont val="Cambria"/>
        <family val="1"/>
        <charset val="204"/>
        <scheme val="major"/>
      </rPr>
      <t>Intere</t>
    </r>
    <r>
      <rPr>
        <b/>
        <sz val="10"/>
        <color rgb="FF5D5662"/>
        <rFont val="Cambria"/>
        <family val="1"/>
        <charset val="204"/>
        <scheme val="major"/>
      </rPr>
      <t xml:space="preserve">st </t>
    </r>
    <r>
      <rPr>
        <b/>
        <sz val="10"/>
        <color rgb="FF4F484F"/>
        <rFont val="Cambria"/>
        <family val="1"/>
        <charset val="204"/>
        <scheme val="major"/>
      </rPr>
      <t xml:space="preserve">rates, </t>
    </r>
    <r>
      <rPr>
        <sz val="10"/>
        <color rgb="FF8A828A"/>
        <rFont val="Cambria"/>
        <family val="1"/>
        <charset val="204"/>
        <scheme val="major"/>
      </rPr>
      <t>%</t>
    </r>
  </si>
  <si>
    <r>
      <rPr>
        <b/>
        <sz val="10"/>
        <color rgb="FF4F484F"/>
        <rFont val="Cambria"/>
        <family val="1"/>
        <charset val="204"/>
        <scheme val="major"/>
      </rPr>
      <t>Cash flows</t>
    </r>
    <r>
      <rPr>
        <b/>
        <sz val="10"/>
        <color rgb="FF465472"/>
        <rFont val="Cambria"/>
        <family val="1"/>
        <charset val="204"/>
        <scheme val="major"/>
      </rPr>
      <t>,</t>
    </r>
    <r>
      <rPr>
        <b/>
        <sz val="10"/>
        <color rgb="FF6E6D89"/>
        <rFont val="Cambria"/>
        <family val="1"/>
        <charset val="204"/>
        <scheme val="major"/>
      </rPr>
      <t xml:space="preserve">€ </t>
    </r>
    <r>
      <rPr>
        <sz val="10"/>
        <color rgb="FF8A828A"/>
        <rFont val="Cambria"/>
        <family val="1"/>
        <charset val="204"/>
        <scheme val="major"/>
      </rPr>
      <t>m</t>
    </r>
    <r>
      <rPr>
        <sz val="10"/>
        <color rgb="FF975E6D"/>
        <rFont val="Cambria"/>
        <family val="1"/>
        <charset val="204"/>
        <scheme val="major"/>
      </rPr>
      <t>i</t>
    </r>
    <r>
      <rPr>
        <sz val="10"/>
        <color rgb="FF8A828A"/>
        <rFont val="Cambria"/>
        <family val="1"/>
        <charset val="204"/>
        <scheme val="major"/>
      </rPr>
      <t>ll</t>
    </r>
    <r>
      <rPr>
        <sz val="10"/>
        <color rgb="FF62729E"/>
        <rFont val="Cambria"/>
        <family val="1"/>
        <charset val="204"/>
        <scheme val="major"/>
      </rPr>
      <t>i</t>
    </r>
    <r>
      <rPr>
        <sz val="10"/>
        <color rgb="FF8A828A"/>
        <rFont val="Cambria"/>
        <family val="1"/>
        <charset val="204"/>
        <scheme val="major"/>
      </rPr>
      <t>o</t>
    </r>
    <r>
      <rPr>
        <sz val="10"/>
        <color rgb="FF62729E"/>
        <rFont val="Cambria"/>
        <family val="1"/>
        <charset val="204"/>
        <scheme val="major"/>
      </rPr>
      <t>n</t>
    </r>
  </si>
  <si>
    <r>
      <rPr>
        <sz val="10"/>
        <color rgb="FF8A828A"/>
        <rFont val="Cambria"/>
        <family val="1"/>
        <charset val="204"/>
        <scheme val="major"/>
      </rPr>
      <t>Rea</t>
    </r>
    <r>
      <rPr>
        <sz val="10"/>
        <color rgb="FFA59C9C"/>
        <rFont val="Cambria"/>
        <family val="1"/>
        <charset val="204"/>
        <scheme val="major"/>
      </rPr>
      <t xml:space="preserve">l </t>
    </r>
    <r>
      <rPr>
        <sz val="10"/>
        <color rgb="FF975E6D"/>
        <rFont val="Cambria"/>
        <family val="1"/>
        <charset val="204"/>
        <scheme val="major"/>
      </rPr>
      <t>i</t>
    </r>
    <r>
      <rPr>
        <sz val="10"/>
        <color rgb="FF7E6477"/>
        <rFont val="Cambria"/>
        <family val="1"/>
        <charset val="204"/>
        <scheme val="major"/>
      </rPr>
      <t>n</t>
    </r>
    <r>
      <rPr>
        <sz val="10"/>
        <color rgb="FF8A828A"/>
        <rFont val="Cambria"/>
        <family val="1"/>
        <charset val="204"/>
        <scheme val="major"/>
      </rPr>
      <t>te</t>
    </r>
    <r>
      <rPr>
        <sz val="10"/>
        <color rgb="FF99756E"/>
        <rFont val="Cambria"/>
        <family val="1"/>
        <charset val="204"/>
        <scheme val="major"/>
      </rPr>
      <t>r</t>
    </r>
    <r>
      <rPr>
        <sz val="10"/>
        <color rgb="FF8A828A"/>
        <rFont val="Cambria"/>
        <family val="1"/>
        <charset val="204"/>
        <scheme val="major"/>
      </rPr>
      <t>es</t>
    </r>
    <r>
      <rPr>
        <sz val="10"/>
        <color rgb="FF7E6477"/>
        <rFont val="Cambria"/>
        <family val="1"/>
        <charset val="204"/>
        <scheme val="major"/>
      </rPr>
      <t xml:space="preserve">t </t>
    </r>
    <r>
      <rPr>
        <sz val="10"/>
        <color rgb="FF6E6D89"/>
        <rFont val="Cambria"/>
        <family val="1"/>
        <charset val="204"/>
        <scheme val="major"/>
      </rPr>
      <t>r</t>
    </r>
    <r>
      <rPr>
        <sz val="10"/>
        <color rgb="FF8A828A"/>
        <rFont val="Cambria"/>
        <family val="1"/>
        <charset val="204"/>
        <scheme val="major"/>
      </rPr>
      <t>a</t>
    </r>
    <r>
      <rPr>
        <sz val="10"/>
        <color rgb="FF62729E"/>
        <rFont val="Cambria"/>
        <family val="1"/>
        <charset val="204"/>
        <scheme val="major"/>
      </rPr>
      <t>t</t>
    </r>
    <r>
      <rPr>
        <sz val="10"/>
        <color rgb="FF8A828A"/>
        <rFont val="Cambria"/>
        <family val="1"/>
        <charset val="204"/>
        <scheme val="major"/>
      </rPr>
      <t>e</t>
    </r>
  </si>
  <si>
    <r>
      <rPr>
        <sz val="10"/>
        <color rgb="FF8A828A"/>
        <rFont val="Cambria"/>
        <family val="1"/>
        <charset val="204"/>
        <scheme val="major"/>
      </rPr>
      <t>Nom</t>
    </r>
    <r>
      <rPr>
        <sz val="10"/>
        <color rgb="FFA59C9C"/>
        <rFont val="Cambria"/>
        <family val="1"/>
        <charset val="204"/>
        <scheme val="major"/>
      </rPr>
      <t>i</t>
    </r>
    <r>
      <rPr>
        <sz val="10"/>
        <color rgb="FF8A828A"/>
        <rFont val="Cambria"/>
        <family val="1"/>
        <charset val="204"/>
        <scheme val="major"/>
      </rPr>
      <t>na</t>
    </r>
    <r>
      <rPr>
        <sz val="10"/>
        <color rgb="FF975E6D"/>
        <rFont val="Cambria"/>
        <family val="1"/>
        <charset val="204"/>
        <scheme val="major"/>
      </rPr>
      <t xml:space="preserve">l </t>
    </r>
    <r>
      <rPr>
        <sz val="10"/>
        <color rgb="FFA59C9C"/>
        <rFont val="Cambria"/>
        <family val="1"/>
        <charset val="204"/>
        <scheme val="major"/>
      </rPr>
      <t>i</t>
    </r>
    <r>
      <rPr>
        <sz val="10"/>
        <color rgb="FF8A828A"/>
        <rFont val="Cambria"/>
        <family val="1"/>
        <charset val="204"/>
        <scheme val="major"/>
      </rPr>
      <t>n</t>
    </r>
    <r>
      <rPr>
        <sz val="10"/>
        <color rgb="FF7E6477"/>
        <rFont val="Cambria"/>
        <family val="1"/>
        <charset val="204"/>
        <scheme val="major"/>
      </rPr>
      <t>t</t>
    </r>
    <r>
      <rPr>
        <sz val="10"/>
        <color rgb="FF8A828A"/>
        <rFont val="Cambria"/>
        <family val="1"/>
        <charset val="204"/>
        <scheme val="major"/>
      </rPr>
      <t>eres</t>
    </r>
    <r>
      <rPr>
        <sz val="10"/>
        <color rgb="FF62729E"/>
        <rFont val="Cambria"/>
        <family val="1"/>
        <charset val="204"/>
        <scheme val="major"/>
      </rPr>
      <t xml:space="preserve">t </t>
    </r>
    <r>
      <rPr>
        <sz val="10"/>
        <color rgb="FF8A828A"/>
        <rFont val="Cambria"/>
        <family val="1"/>
        <charset val="204"/>
        <scheme val="major"/>
      </rPr>
      <t>rate</t>
    </r>
    <r>
      <rPr>
        <sz val="10"/>
        <rFont val="Cambria"/>
        <family val="1"/>
        <charset val="204"/>
        <scheme val="major"/>
      </rPr>
      <t xml:space="preserve"> (Geomeans)</t>
    </r>
  </si>
  <si>
    <r>
      <rPr>
        <b/>
        <sz val="10"/>
        <color rgb="FF4F484F"/>
        <rFont val="Cambria"/>
        <family val="1"/>
        <charset val="204"/>
        <scheme val="major"/>
      </rPr>
      <t>Foreign currency,</t>
    </r>
    <r>
      <rPr>
        <b/>
        <sz val="10"/>
        <rFont val="Cambria"/>
        <family val="1"/>
        <charset val="204"/>
        <scheme val="major"/>
      </rPr>
      <t xml:space="preserve"> </t>
    </r>
    <r>
      <rPr>
        <sz val="10"/>
        <rFont val="Cambria"/>
        <family val="1"/>
        <charset val="204"/>
        <scheme val="major"/>
      </rPr>
      <t>Swiss francs [CHF)</t>
    </r>
  </si>
  <si>
    <r>
      <rPr>
        <sz val="10"/>
        <color rgb="FF8A828A"/>
        <rFont val="Cambria"/>
        <family val="1"/>
        <charset val="204"/>
        <scheme val="major"/>
      </rPr>
      <t>Nom</t>
    </r>
    <r>
      <rPr>
        <sz val="10"/>
        <color rgb="FFA59C9C"/>
        <rFont val="Cambria"/>
        <family val="1"/>
        <charset val="204"/>
        <scheme val="major"/>
      </rPr>
      <t>i</t>
    </r>
    <r>
      <rPr>
        <sz val="10"/>
        <color rgb="FF8A828A"/>
        <rFont val="Cambria"/>
        <family val="1"/>
        <charset val="204"/>
        <scheme val="major"/>
      </rPr>
      <t>na</t>
    </r>
    <r>
      <rPr>
        <sz val="10"/>
        <color rgb="FF975E6D"/>
        <rFont val="Cambria"/>
        <family val="1"/>
        <charset val="204"/>
        <scheme val="major"/>
      </rPr>
      <t xml:space="preserve">l </t>
    </r>
    <r>
      <rPr>
        <sz val="10"/>
        <color rgb="FF8A828A"/>
        <rFont val="Cambria"/>
        <family val="1"/>
        <charset val="204"/>
        <scheme val="major"/>
      </rPr>
      <t>forwa</t>
    </r>
    <r>
      <rPr>
        <sz val="10"/>
        <color rgb="FF99756E"/>
        <rFont val="Cambria"/>
        <family val="1"/>
        <charset val="204"/>
        <scheme val="major"/>
      </rPr>
      <t>r</t>
    </r>
    <r>
      <rPr>
        <sz val="10"/>
        <color rgb="FF8A828A"/>
        <rFont val="Cambria"/>
        <family val="1"/>
        <charset val="204"/>
        <scheme val="major"/>
      </rPr>
      <t xml:space="preserve">d </t>
    </r>
    <r>
      <rPr>
        <sz val="10"/>
        <color rgb="FFA59C9C"/>
        <rFont val="Cambria"/>
        <family val="1"/>
        <charset val="204"/>
        <scheme val="major"/>
      </rPr>
      <t>i</t>
    </r>
    <r>
      <rPr>
        <sz val="10"/>
        <color rgb="FF8A828A"/>
        <rFont val="Cambria"/>
        <family val="1"/>
        <charset val="204"/>
        <scheme val="major"/>
      </rPr>
      <t>n</t>
    </r>
    <r>
      <rPr>
        <sz val="10"/>
        <color rgb="FF7E6477"/>
        <rFont val="Cambria"/>
        <family val="1"/>
        <charset val="204"/>
        <scheme val="major"/>
      </rPr>
      <t>t</t>
    </r>
    <r>
      <rPr>
        <sz val="10"/>
        <color rgb="FF8A828A"/>
        <rFont val="Cambria"/>
        <family val="1"/>
        <charset val="204"/>
        <scheme val="major"/>
      </rPr>
      <t>e</t>
    </r>
    <r>
      <rPr>
        <sz val="10"/>
        <color rgb="FF6E6D89"/>
        <rFont val="Cambria"/>
        <family val="1"/>
        <charset val="204"/>
        <scheme val="major"/>
      </rPr>
      <t>r</t>
    </r>
    <r>
      <rPr>
        <sz val="10"/>
        <color rgb="FF8A828A"/>
        <rFont val="Cambria"/>
        <family val="1"/>
        <charset val="204"/>
        <scheme val="major"/>
      </rPr>
      <t>es</t>
    </r>
    <r>
      <rPr>
        <sz val="10"/>
        <color rgb="FF62729E"/>
        <rFont val="Cambria"/>
        <family val="1"/>
        <charset val="204"/>
        <scheme val="major"/>
      </rPr>
      <t xml:space="preserve">t </t>
    </r>
    <r>
      <rPr>
        <sz val="10"/>
        <color rgb="FF8A828A"/>
        <rFont val="Cambria"/>
        <family val="1"/>
        <charset val="204"/>
        <scheme val="major"/>
      </rPr>
      <t>rate</t>
    </r>
    <r>
      <rPr>
        <sz val="10"/>
        <rFont val="Cambria"/>
        <family val="1"/>
        <charset val="204"/>
        <scheme val="major"/>
      </rPr>
      <t xml:space="preserve"> (Fisher)</t>
    </r>
  </si>
  <si>
    <r>
      <rPr>
        <sz val="10"/>
        <color rgb="FF8A828A"/>
        <rFont val="Cambria"/>
        <family val="1"/>
        <charset val="204"/>
        <scheme val="major"/>
      </rPr>
      <t>Nom</t>
    </r>
    <r>
      <rPr>
        <sz val="10"/>
        <color rgb="FFA59C9C"/>
        <rFont val="Cambria"/>
        <family val="1"/>
        <charset val="204"/>
        <scheme val="major"/>
      </rPr>
      <t>i</t>
    </r>
    <r>
      <rPr>
        <sz val="10"/>
        <color rgb="FF8A828A"/>
        <rFont val="Cambria"/>
        <family val="1"/>
        <charset val="204"/>
        <scheme val="major"/>
      </rPr>
      <t>na</t>
    </r>
    <r>
      <rPr>
        <sz val="10"/>
        <color rgb="FF975E6D"/>
        <rFont val="Cambria"/>
        <family val="1"/>
        <charset val="204"/>
        <scheme val="major"/>
      </rPr>
      <t xml:space="preserve">l </t>
    </r>
    <r>
      <rPr>
        <sz val="10"/>
        <color rgb="FFA59C9C"/>
        <rFont val="Cambria"/>
        <family val="1"/>
        <charset val="204"/>
        <scheme val="major"/>
      </rPr>
      <t>i</t>
    </r>
    <r>
      <rPr>
        <sz val="10"/>
        <color rgb="FF8A828A"/>
        <rFont val="Cambria"/>
        <family val="1"/>
        <charset val="204"/>
        <scheme val="major"/>
      </rPr>
      <t>n</t>
    </r>
    <r>
      <rPr>
        <sz val="10"/>
        <color rgb="FF7E6477"/>
        <rFont val="Cambria"/>
        <family val="1"/>
        <charset val="204"/>
        <scheme val="major"/>
      </rPr>
      <t>t</t>
    </r>
    <r>
      <rPr>
        <sz val="10"/>
        <color rgb="FF8A828A"/>
        <rFont val="Cambria"/>
        <family val="1"/>
        <charset val="204"/>
        <scheme val="major"/>
      </rPr>
      <t>eres</t>
    </r>
    <r>
      <rPr>
        <sz val="10"/>
        <color rgb="FF62729E"/>
        <rFont val="Cambria"/>
        <family val="1"/>
        <charset val="204"/>
        <scheme val="major"/>
      </rPr>
      <t xml:space="preserve">t </t>
    </r>
    <r>
      <rPr>
        <sz val="10"/>
        <color rgb="FF99756E"/>
        <rFont val="Cambria"/>
        <family val="1"/>
        <charset val="204"/>
        <scheme val="major"/>
      </rPr>
      <t>r</t>
    </r>
    <r>
      <rPr>
        <sz val="10"/>
        <color rgb="FF8A828A"/>
        <rFont val="Cambria"/>
        <family val="1"/>
        <charset val="204"/>
        <scheme val="major"/>
      </rPr>
      <t>a</t>
    </r>
    <r>
      <rPr>
        <sz val="10"/>
        <color rgb="FF7E6477"/>
        <rFont val="Cambria"/>
        <family val="1"/>
        <charset val="204"/>
        <scheme val="major"/>
      </rPr>
      <t>t</t>
    </r>
    <r>
      <rPr>
        <sz val="10"/>
        <color rgb="FF8A828A"/>
        <rFont val="Cambria"/>
        <family val="1"/>
        <charset val="204"/>
        <scheme val="major"/>
      </rPr>
      <t>e</t>
    </r>
  </si>
  <si>
    <r>
      <rPr>
        <sz val="10"/>
        <color rgb="FF8A828A"/>
        <rFont val="Cambria"/>
        <family val="1"/>
        <charset val="204"/>
        <scheme val="major"/>
      </rPr>
      <t>Nom</t>
    </r>
    <r>
      <rPr>
        <sz val="10"/>
        <color rgb="FFA59C9C"/>
        <rFont val="Cambria"/>
        <family val="1"/>
        <charset val="204"/>
        <scheme val="major"/>
      </rPr>
      <t>i</t>
    </r>
    <r>
      <rPr>
        <sz val="10"/>
        <color rgb="FF8A828A"/>
        <rFont val="Cambria"/>
        <family val="1"/>
        <charset val="204"/>
        <scheme val="major"/>
      </rPr>
      <t>na</t>
    </r>
    <r>
      <rPr>
        <sz val="10"/>
        <color rgb="FF975E6D"/>
        <rFont val="Cambria"/>
        <family val="1"/>
        <charset val="204"/>
        <scheme val="major"/>
      </rPr>
      <t xml:space="preserve">l </t>
    </r>
    <r>
      <rPr>
        <sz val="10"/>
        <color rgb="FF8A828A"/>
        <rFont val="Cambria"/>
        <family val="1"/>
        <charset val="204"/>
        <scheme val="major"/>
      </rPr>
      <t>forwa</t>
    </r>
    <r>
      <rPr>
        <sz val="10"/>
        <color rgb="FF99756E"/>
        <rFont val="Cambria"/>
        <family val="1"/>
        <charset val="204"/>
        <scheme val="major"/>
      </rPr>
      <t>r</t>
    </r>
    <r>
      <rPr>
        <sz val="10"/>
        <color rgb="FF8A828A"/>
        <rFont val="Cambria"/>
        <family val="1"/>
        <charset val="204"/>
        <scheme val="major"/>
      </rPr>
      <t xml:space="preserve">d </t>
    </r>
    <r>
      <rPr>
        <sz val="10"/>
        <color rgb="FFA59C9C"/>
        <rFont val="Cambria"/>
        <family val="1"/>
        <charset val="204"/>
        <scheme val="major"/>
      </rPr>
      <t>i</t>
    </r>
    <r>
      <rPr>
        <sz val="10"/>
        <color rgb="FF8A828A"/>
        <rFont val="Cambria"/>
        <family val="1"/>
        <charset val="204"/>
        <scheme val="major"/>
      </rPr>
      <t>n</t>
    </r>
    <r>
      <rPr>
        <sz val="10"/>
        <color rgb="FF7E6477"/>
        <rFont val="Cambria"/>
        <family val="1"/>
        <charset val="204"/>
        <scheme val="major"/>
      </rPr>
      <t>t</t>
    </r>
    <r>
      <rPr>
        <sz val="10"/>
        <color rgb="FF8A828A"/>
        <rFont val="Cambria"/>
        <family val="1"/>
        <charset val="204"/>
        <scheme val="major"/>
      </rPr>
      <t>eres</t>
    </r>
    <r>
      <rPr>
        <sz val="10"/>
        <color rgb="FF62729E"/>
        <rFont val="Cambria"/>
        <family val="1"/>
        <charset val="204"/>
        <scheme val="major"/>
      </rPr>
      <t xml:space="preserve">t </t>
    </r>
    <r>
      <rPr>
        <sz val="10"/>
        <color rgb="FF8A828A"/>
        <rFont val="Cambria"/>
        <family val="1"/>
        <charset val="204"/>
        <scheme val="major"/>
      </rPr>
      <t>ra</t>
    </r>
    <r>
      <rPr>
        <sz val="10"/>
        <color rgb="FF7E6477"/>
        <rFont val="Cambria"/>
        <family val="1"/>
        <charset val="204"/>
        <scheme val="major"/>
      </rPr>
      <t>t</t>
    </r>
    <r>
      <rPr>
        <sz val="10"/>
        <color rgb="FF8A828A"/>
        <rFont val="Cambria"/>
        <family val="1"/>
        <charset val="204"/>
        <scheme val="major"/>
      </rPr>
      <t>e</t>
    </r>
  </si>
  <si>
    <r>
      <rPr>
        <sz val="10"/>
        <color rgb="FF8A828A"/>
        <rFont val="Cambria"/>
        <family val="1"/>
        <charset val="204"/>
        <scheme val="major"/>
      </rPr>
      <t>Rea</t>
    </r>
    <r>
      <rPr>
        <sz val="10"/>
        <color rgb="FFA59C9C"/>
        <rFont val="Cambria"/>
        <family val="1"/>
        <charset val="204"/>
        <scheme val="major"/>
      </rPr>
      <t xml:space="preserve">l </t>
    </r>
    <r>
      <rPr>
        <sz val="10"/>
        <color rgb="FF8A828A"/>
        <rFont val="Cambria"/>
        <family val="1"/>
        <charset val="204"/>
        <scheme val="major"/>
      </rPr>
      <t xml:space="preserve">cash </t>
    </r>
    <r>
      <rPr>
        <sz val="10"/>
        <color rgb="FF62729E"/>
        <rFont val="Cambria"/>
        <family val="1"/>
        <charset val="204"/>
        <scheme val="major"/>
      </rPr>
      <t>fl</t>
    </r>
    <r>
      <rPr>
        <sz val="10"/>
        <color rgb="FF8A828A"/>
        <rFont val="Cambria"/>
        <family val="1"/>
        <charset val="204"/>
        <scheme val="major"/>
      </rPr>
      <t>ow</t>
    </r>
  </si>
  <si>
    <r>
      <rPr>
        <sz val="10"/>
        <color rgb="FF8A828A"/>
        <rFont val="Cambria"/>
        <family val="1"/>
        <charset val="204"/>
        <scheme val="major"/>
      </rPr>
      <t>Nom</t>
    </r>
    <r>
      <rPr>
        <sz val="10"/>
        <color rgb="FFA59C9C"/>
        <rFont val="Cambria"/>
        <family val="1"/>
        <charset val="204"/>
        <scheme val="major"/>
      </rPr>
      <t>i</t>
    </r>
    <r>
      <rPr>
        <sz val="10"/>
        <color rgb="FF8A828A"/>
        <rFont val="Cambria"/>
        <family val="1"/>
        <charset val="204"/>
        <scheme val="major"/>
      </rPr>
      <t>na</t>
    </r>
    <r>
      <rPr>
        <sz val="10"/>
        <color rgb="FF975E6D"/>
        <rFont val="Cambria"/>
        <family val="1"/>
        <charset val="204"/>
        <scheme val="major"/>
      </rPr>
      <t xml:space="preserve">l </t>
    </r>
    <r>
      <rPr>
        <sz val="10"/>
        <color rgb="FF8A828A"/>
        <rFont val="Cambria"/>
        <family val="1"/>
        <charset val="204"/>
        <scheme val="major"/>
      </rPr>
      <t>cas</t>
    </r>
    <r>
      <rPr>
        <sz val="10"/>
        <color rgb="FF7E6477"/>
        <rFont val="Cambria"/>
        <family val="1"/>
        <charset val="204"/>
        <scheme val="major"/>
      </rPr>
      <t xml:space="preserve">h </t>
    </r>
    <r>
      <rPr>
        <sz val="10"/>
        <color rgb="FF8A828A"/>
        <rFont val="Cambria"/>
        <family val="1"/>
        <charset val="204"/>
        <scheme val="major"/>
      </rPr>
      <t>flow</t>
    </r>
  </si>
  <si>
    <r>
      <rPr>
        <sz val="10"/>
        <color rgb="FF8A828A"/>
        <rFont val="Cambria"/>
        <family val="1"/>
        <charset val="204"/>
        <scheme val="major"/>
      </rPr>
      <t>Nom</t>
    </r>
    <r>
      <rPr>
        <sz val="10"/>
        <color rgb="FFA59C9C"/>
        <rFont val="Cambria"/>
        <family val="1"/>
        <charset val="204"/>
        <scheme val="major"/>
      </rPr>
      <t>i</t>
    </r>
    <r>
      <rPr>
        <sz val="10"/>
        <color rgb="FF8A828A"/>
        <rFont val="Cambria"/>
        <family val="1"/>
        <charset val="204"/>
        <scheme val="major"/>
      </rPr>
      <t>na</t>
    </r>
    <r>
      <rPr>
        <sz val="10"/>
        <color rgb="FF975E6D"/>
        <rFont val="Cambria"/>
        <family val="1"/>
        <charset val="204"/>
        <scheme val="major"/>
      </rPr>
      <t xml:space="preserve">l </t>
    </r>
    <r>
      <rPr>
        <sz val="10"/>
        <color rgb="FF8A828A"/>
        <rFont val="Cambria"/>
        <family val="1"/>
        <charset val="204"/>
        <scheme val="major"/>
      </rPr>
      <t>cas</t>
    </r>
    <r>
      <rPr>
        <sz val="10"/>
        <color rgb="FF7E6477"/>
        <rFont val="Cambria"/>
        <family val="1"/>
        <charset val="204"/>
        <scheme val="major"/>
      </rPr>
      <t xml:space="preserve">h </t>
    </r>
    <r>
      <rPr>
        <sz val="10"/>
        <color rgb="FFA59C9C"/>
        <rFont val="Cambria"/>
        <family val="1"/>
        <charset val="204"/>
        <scheme val="major"/>
      </rPr>
      <t>fl</t>
    </r>
    <r>
      <rPr>
        <sz val="10"/>
        <color rgb="FF8A828A"/>
        <rFont val="Cambria"/>
        <family val="1"/>
        <charset val="204"/>
        <scheme val="major"/>
      </rPr>
      <t>ow</t>
    </r>
  </si>
  <si>
    <r>
      <rPr>
        <b/>
        <sz val="10"/>
        <color rgb="FF4F484F"/>
        <rFont val="Cambria"/>
        <family val="1"/>
        <charset val="204"/>
        <scheme val="major"/>
      </rPr>
      <t>Domest</t>
    </r>
    <r>
      <rPr>
        <b/>
        <sz val="10"/>
        <color rgb="FF7E6477"/>
        <rFont val="Cambria"/>
        <family val="1"/>
        <charset val="204"/>
        <scheme val="major"/>
      </rPr>
      <t>i</t>
    </r>
    <r>
      <rPr>
        <b/>
        <sz val="10"/>
        <color rgb="FF5D5662"/>
        <rFont val="Cambria"/>
        <family val="1"/>
        <charset val="204"/>
        <scheme val="major"/>
      </rPr>
      <t xml:space="preserve">c </t>
    </r>
    <r>
      <rPr>
        <b/>
        <sz val="10"/>
        <color rgb="FF4F484F"/>
        <rFont val="Cambria"/>
        <family val="1"/>
        <charset val="204"/>
        <scheme val="major"/>
      </rPr>
      <t xml:space="preserve">currency, </t>
    </r>
    <r>
      <rPr>
        <b/>
        <sz val="10"/>
        <color rgb="FF8A828A"/>
        <rFont val="Cambria"/>
        <family val="1"/>
        <charset val="204"/>
        <scheme val="major"/>
      </rPr>
      <t>€</t>
    </r>
    <r>
      <rPr>
        <b/>
        <sz val="10"/>
        <rFont val="Cambria"/>
        <family val="1"/>
        <charset val="204"/>
        <scheme val="major"/>
      </rPr>
      <t xml:space="preserve"> Interest rates, %</t>
    </r>
  </si>
  <si>
    <r>
      <rPr>
        <b/>
        <sz val="10"/>
        <color rgb="FF4F484F"/>
        <rFont val="Cambria"/>
        <family val="1"/>
        <charset val="204"/>
        <scheme val="major"/>
      </rPr>
      <t xml:space="preserve">reign </t>
    </r>
    <r>
      <rPr>
        <b/>
        <sz val="10"/>
        <color rgb="FF7E6477"/>
        <rFont val="Cambria"/>
        <family val="1"/>
        <charset val="204"/>
        <scheme val="major"/>
      </rPr>
      <t>·</t>
    </r>
    <r>
      <rPr>
        <b/>
        <sz val="10"/>
        <color rgb="FF4F484F"/>
        <rFont val="Cambria"/>
        <family val="1"/>
        <charset val="204"/>
        <scheme val="major"/>
      </rPr>
      <t xml:space="preserve">exchange rates, </t>
    </r>
    <r>
      <rPr>
        <sz val="10"/>
        <color rgb="FF4F484F"/>
        <rFont val="Cambria"/>
        <family val="1"/>
        <charset val="204"/>
        <scheme val="major"/>
      </rPr>
      <t>CHF</t>
    </r>
    <r>
      <rPr>
        <sz val="10"/>
        <color rgb="FF8A828A"/>
        <rFont val="Cambria"/>
        <family val="1"/>
        <charset val="204"/>
        <scheme val="major"/>
      </rPr>
      <t>/</t>
    </r>
    <r>
      <rPr>
        <sz val="10"/>
        <color rgb="FF6E6D89"/>
        <rFont val="Cambria"/>
        <family val="1"/>
        <charset val="204"/>
        <scheme val="major"/>
      </rPr>
      <t>Eu</t>
    </r>
    <r>
      <rPr>
        <sz val="10"/>
        <color rgb="FF99756E"/>
        <rFont val="Cambria"/>
        <family val="1"/>
        <charset val="204"/>
        <scheme val="major"/>
      </rPr>
      <t>r</t>
    </r>
    <r>
      <rPr>
        <sz val="10"/>
        <color rgb="FF8A828A"/>
        <rFont val="Cambria"/>
        <family val="1"/>
        <charset val="204"/>
        <scheme val="major"/>
      </rPr>
      <t>os [€)</t>
    </r>
  </si>
  <si>
    <r>
      <rPr>
        <sz val="10"/>
        <color rgb="FF8A828A"/>
        <rFont val="Cambria"/>
        <family val="1"/>
        <charset val="204"/>
        <scheme val="major"/>
      </rPr>
      <t>S</t>
    </r>
    <r>
      <rPr>
        <sz val="10"/>
        <color rgb="FF6E6D89"/>
        <rFont val="Cambria"/>
        <family val="1"/>
        <charset val="204"/>
        <scheme val="major"/>
      </rPr>
      <t>p</t>
    </r>
    <r>
      <rPr>
        <sz val="10"/>
        <color rgb="FF8A828A"/>
        <rFont val="Cambria"/>
        <family val="1"/>
        <charset val="204"/>
        <scheme val="major"/>
      </rPr>
      <t>o</t>
    </r>
    <r>
      <rPr>
        <sz val="10"/>
        <color rgb="FF7E6477"/>
        <rFont val="Cambria"/>
        <family val="1"/>
        <charset val="204"/>
        <scheme val="major"/>
      </rPr>
      <t xml:space="preserve">t </t>
    </r>
    <r>
      <rPr>
        <sz val="10"/>
        <color rgb="FF8A828A"/>
        <rFont val="Cambria"/>
        <family val="1"/>
        <charset val="204"/>
        <scheme val="major"/>
      </rPr>
      <t>excha</t>
    </r>
    <r>
      <rPr>
        <sz val="10"/>
        <color rgb="FF62729E"/>
        <rFont val="Cambria"/>
        <family val="1"/>
        <charset val="204"/>
        <scheme val="major"/>
      </rPr>
      <t>n</t>
    </r>
    <r>
      <rPr>
        <sz val="10"/>
        <color rgb="FF8A828A"/>
        <rFont val="Cambria"/>
        <family val="1"/>
        <charset val="204"/>
        <scheme val="major"/>
      </rPr>
      <t xml:space="preserve">ge </t>
    </r>
    <r>
      <rPr>
        <sz val="10"/>
        <color rgb="FF99756E"/>
        <rFont val="Cambria"/>
        <family val="1"/>
        <charset val="204"/>
        <scheme val="major"/>
      </rPr>
      <t>r</t>
    </r>
    <r>
      <rPr>
        <sz val="10"/>
        <color rgb="FF8A828A"/>
        <rFont val="Cambria"/>
        <family val="1"/>
        <charset val="204"/>
        <scheme val="major"/>
      </rPr>
      <t>a</t>
    </r>
    <r>
      <rPr>
        <sz val="10"/>
        <color rgb="FF7E6477"/>
        <rFont val="Cambria"/>
        <family val="1"/>
        <charset val="204"/>
        <scheme val="major"/>
      </rPr>
      <t>t</t>
    </r>
    <r>
      <rPr>
        <sz val="10"/>
        <color rgb="FF8A828A"/>
        <rFont val="Cambria"/>
        <family val="1"/>
        <charset val="204"/>
        <scheme val="major"/>
      </rPr>
      <t>e, Fo</t>
    </r>
    <r>
      <rPr>
        <sz val="10"/>
        <color rgb="FF99756E"/>
        <rFont val="Cambria"/>
        <family val="1"/>
        <charset val="204"/>
        <scheme val="major"/>
      </rPr>
      <t>r</t>
    </r>
    <r>
      <rPr>
        <sz val="10"/>
        <color rgb="FF8A828A"/>
        <rFont val="Cambria"/>
        <family val="1"/>
        <charset val="204"/>
        <scheme val="major"/>
      </rPr>
      <t>wa</t>
    </r>
    <r>
      <rPr>
        <sz val="10"/>
        <color rgb="FF6E6D89"/>
        <rFont val="Cambria"/>
        <family val="1"/>
        <charset val="204"/>
        <scheme val="major"/>
      </rPr>
      <t xml:space="preserve">rd </t>
    </r>
    <r>
      <rPr>
        <sz val="10"/>
        <color rgb="FF8A828A"/>
        <rFont val="Cambria"/>
        <family val="1"/>
        <charset val="204"/>
        <scheme val="major"/>
      </rPr>
      <t>exc</t>
    </r>
    <r>
      <rPr>
        <sz val="10"/>
        <color rgb="FF62729E"/>
        <rFont val="Cambria"/>
        <family val="1"/>
        <charset val="204"/>
        <scheme val="major"/>
      </rPr>
      <t>h</t>
    </r>
    <r>
      <rPr>
        <sz val="10"/>
        <color rgb="FF8A828A"/>
        <rFont val="Cambria"/>
        <family val="1"/>
        <charset val="204"/>
        <scheme val="major"/>
      </rPr>
      <t>a</t>
    </r>
    <r>
      <rPr>
        <sz val="10"/>
        <color rgb="FF7E6477"/>
        <rFont val="Cambria"/>
        <family val="1"/>
        <charset val="204"/>
        <scheme val="major"/>
      </rPr>
      <t>ng</t>
    </r>
    <r>
      <rPr>
        <sz val="10"/>
        <color rgb="FF8A828A"/>
        <rFont val="Cambria"/>
        <family val="1"/>
        <charset val="204"/>
        <scheme val="major"/>
      </rPr>
      <t>e rate</t>
    </r>
    <r>
      <rPr>
        <sz val="10"/>
        <rFont val="Cambria"/>
        <family val="1"/>
        <charset val="204"/>
        <scheme val="major"/>
      </rPr>
      <t xml:space="preserve"> (r Parity)</t>
    </r>
  </si>
  <si>
    <t>Spot Rate Method</t>
  </si>
  <si>
    <t>Cash Flow</t>
  </si>
  <si>
    <t>D Factor</t>
  </si>
  <si>
    <t>PV</t>
  </si>
  <si>
    <t>Real Cash Flow</t>
  </si>
  <si>
    <t>Inflation Index</t>
  </si>
  <si>
    <t>Real Exchange Rate</t>
  </si>
  <si>
    <t xml:space="preserve">Spot Rate Method </t>
  </si>
  <si>
    <t xml:space="preserve">Forwar Rate Method </t>
  </si>
  <si>
    <t>Nominal Cash 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</si>
</sst>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##0;###0"/>
    <numFmt numFmtId="165" formatCode="###0.0;###0.0"/>
    <numFmt numFmtId="166" formatCode="###0.00;###0.00"/>
    <numFmt numFmtId="167" formatCode="###0.000;###0.000"/>
    <numFmt numFmtId="168" formatCode="0.0%"/>
    <numFmt numFmtId="170" formatCode="0.0"/>
    <numFmt numFmtId="173" formatCode="0.000"/>
    <numFmt numFmtId="174" formatCode="_-* #,##0.00\ [$CHF-100C]_-;\-* #,##0.00\ [$CHF-100C]_-;_-* &quot;-&quot;??\ [$CHF-100C]_-;_-@_-"/>
    <numFmt numFmtId="178" formatCode="_([$€-2]\ * #,##0.00_);_([$€-2]\ * \(#,##0.00\);_([$€-2]\ * &quot;-&quot;??_);_(@_)"/>
  </numFmts>
  <fonts count="24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Cambria"/>
      <family val="1"/>
      <charset val="204"/>
      <scheme val="major"/>
    </font>
    <font>
      <b/>
      <sz val="10"/>
      <name val="Cambria"/>
      <family val="1"/>
      <charset val="204"/>
      <scheme val="major"/>
    </font>
    <font>
      <b/>
      <sz val="10"/>
      <color rgb="FF4F484F"/>
      <name val="Cambria"/>
      <family val="1"/>
      <charset val="204"/>
      <scheme val="major"/>
    </font>
    <font>
      <sz val="10"/>
      <name val="Cambria"/>
      <family val="1"/>
      <charset val="204"/>
      <scheme val="major"/>
    </font>
    <font>
      <sz val="10"/>
      <color rgb="FF8A828A"/>
      <name val="Cambria"/>
      <family val="1"/>
      <charset val="204"/>
      <scheme val="major"/>
    </font>
    <font>
      <sz val="10"/>
      <color rgb="FF975E6D"/>
      <name val="Cambria"/>
      <family val="1"/>
      <charset val="204"/>
      <scheme val="major"/>
    </font>
    <font>
      <sz val="10"/>
      <color rgb="FF6E6D89"/>
      <name val="Cambria"/>
      <family val="1"/>
      <charset val="204"/>
      <scheme val="major"/>
    </font>
    <font>
      <sz val="10"/>
      <color rgb="FF62729E"/>
      <name val="Cambria"/>
      <family val="1"/>
      <charset val="204"/>
      <scheme val="major"/>
    </font>
    <font>
      <sz val="10"/>
      <color rgb="FF7E6477"/>
      <name val="Cambria"/>
      <family val="1"/>
      <charset val="204"/>
      <scheme val="major"/>
    </font>
    <font>
      <b/>
      <sz val="10"/>
      <color rgb="FF465472"/>
      <name val="Cambria"/>
      <family val="1"/>
      <charset val="204"/>
      <scheme val="major"/>
    </font>
    <font>
      <sz val="10"/>
      <color rgb="FFA59C9C"/>
      <name val="Cambria"/>
      <family val="1"/>
      <charset val="204"/>
      <scheme val="major"/>
    </font>
    <font>
      <b/>
      <sz val="10"/>
      <color rgb="FF3B383A"/>
      <name val="Cambria"/>
      <family val="1"/>
      <charset val="204"/>
      <scheme val="major"/>
    </font>
    <font>
      <b/>
      <sz val="10"/>
      <color rgb="FF5D5662"/>
      <name val="Cambria"/>
      <family val="1"/>
      <charset val="204"/>
      <scheme val="major"/>
    </font>
    <font>
      <b/>
      <sz val="10"/>
      <color rgb="FF8A828A"/>
      <name val="Cambria"/>
      <family val="1"/>
      <charset val="204"/>
      <scheme val="major"/>
    </font>
    <font>
      <sz val="10"/>
      <color rgb="FF99756E"/>
      <name val="Cambria"/>
      <family val="1"/>
      <charset val="204"/>
      <scheme val="major"/>
    </font>
    <font>
      <b/>
      <sz val="10"/>
      <color rgb="FF7E6477"/>
      <name val="Cambria"/>
      <family val="1"/>
      <charset val="204"/>
      <scheme val="major"/>
    </font>
    <font>
      <b/>
      <sz val="10"/>
      <color rgb="FF6E6D89"/>
      <name val="Cambria"/>
      <family val="1"/>
      <charset val="204"/>
      <scheme val="major"/>
    </font>
    <font>
      <sz val="10"/>
      <color rgb="FFFF0000"/>
      <name val="Cambria"/>
      <family val="1"/>
      <charset val="204"/>
      <scheme val="major"/>
    </font>
    <font>
      <sz val="10"/>
      <color rgb="FF4F484F"/>
      <name val="Cambria"/>
      <family val="1"/>
      <charset val="204"/>
      <scheme val="major"/>
    </font>
    <font>
      <b/>
      <sz val="10"/>
      <color rgb="FF000000"/>
      <name val="Cambria"/>
      <family val="1"/>
      <charset val="204"/>
      <scheme val="major"/>
    </font>
    <font>
      <sz val="10"/>
      <color theme="1"/>
      <name val="Cambria"/>
      <family val="1"/>
      <charset val="204"/>
      <scheme val="major"/>
    </font>
    <font>
      <b/>
      <sz val="10"/>
      <color theme="1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6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166" fontId="8" fillId="0" borderId="0" xfId="0" applyNumberFormat="1" applyFont="1" applyBorder="1" applyAlignment="1">
      <alignment horizontal="right" vertical="center" wrapText="1"/>
    </xf>
    <xf numFmtId="166" fontId="10" fillId="0" borderId="0" xfId="0" applyNumberFormat="1" applyFont="1" applyBorder="1" applyAlignment="1">
      <alignment horizontal="right" vertical="center" wrapText="1"/>
    </xf>
    <xf numFmtId="10" fontId="5" fillId="0" borderId="1" xfId="3" applyNumberFormat="1" applyFont="1" applyBorder="1" applyAlignment="1">
      <alignment horizontal="right" vertical="center" wrapText="1"/>
    </xf>
    <xf numFmtId="10" fontId="6" fillId="0" borderId="0" xfId="3" applyNumberFormat="1" applyFont="1" applyBorder="1" applyAlignment="1">
      <alignment horizontal="right" vertical="center" wrapText="1"/>
    </xf>
    <xf numFmtId="166" fontId="6" fillId="0" borderId="0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165" fontId="10" fillId="0" borderId="0" xfId="0" applyNumberFormat="1" applyFont="1" applyBorder="1" applyAlignment="1">
      <alignment horizontal="right" vertical="center" wrapText="1"/>
    </xf>
    <xf numFmtId="170" fontId="2" fillId="0" borderId="0" xfId="0" applyNumberFormat="1" applyFont="1" applyAlignment="1">
      <alignment horizontal="right" vertical="top"/>
    </xf>
    <xf numFmtId="0" fontId="3" fillId="0" borderId="1" xfId="0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right" vertical="center" wrapText="1"/>
    </xf>
    <xf numFmtId="10" fontId="19" fillId="0" borderId="0" xfId="3" applyNumberFormat="1" applyFont="1" applyBorder="1" applyAlignment="1">
      <alignment horizontal="right" vertical="center" wrapText="1"/>
    </xf>
    <xf numFmtId="8" fontId="2" fillId="0" borderId="0" xfId="0" applyNumberFormat="1" applyFont="1" applyAlignment="1">
      <alignment horizontal="left" vertical="top"/>
    </xf>
    <xf numFmtId="168" fontId="2" fillId="0" borderId="0" xfId="3" applyNumberFormat="1" applyFont="1" applyAlignment="1">
      <alignment horizontal="right" vertical="top"/>
    </xf>
    <xf numFmtId="10" fontId="10" fillId="0" borderId="0" xfId="3" applyNumberFormat="1" applyFont="1" applyBorder="1" applyAlignment="1">
      <alignment horizontal="right" vertical="center" wrapText="1"/>
    </xf>
    <xf numFmtId="9" fontId="2" fillId="0" borderId="0" xfId="3" applyFont="1" applyAlignment="1">
      <alignment horizontal="left" vertical="top"/>
    </xf>
    <xf numFmtId="0" fontId="5" fillId="0" borderId="1" xfId="0" applyFont="1" applyBorder="1" applyAlignment="1">
      <alignment horizontal="right" vertical="center" wrapText="1"/>
    </xf>
    <xf numFmtId="165" fontId="10" fillId="0" borderId="1" xfId="0" applyNumberFormat="1" applyFont="1" applyBorder="1" applyAlignment="1">
      <alignment horizontal="right" vertical="center" wrapText="1"/>
    </xf>
    <xf numFmtId="168" fontId="22" fillId="0" borderId="1" xfId="3" applyNumberFormat="1" applyFont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right" vertical="center" wrapText="1"/>
    </xf>
    <xf numFmtId="164" fontId="4" fillId="3" borderId="3" xfId="0" applyNumberFormat="1" applyFont="1" applyFill="1" applyBorder="1" applyAlignment="1">
      <alignment horizontal="right" vertical="center" wrapText="1"/>
    </xf>
    <xf numFmtId="164" fontId="4" fillId="3" borderId="4" xfId="0" applyNumberFormat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right" vertical="center" wrapText="1"/>
    </xf>
    <xf numFmtId="0" fontId="5" fillId="0" borderId="5" xfId="0" applyFont="1" applyBorder="1" applyAlignment="1">
      <alignment vertical="top" wrapText="1"/>
    </xf>
    <xf numFmtId="0" fontId="5" fillId="0" borderId="0" xfId="0" applyFont="1" applyBorder="1" applyAlignment="1">
      <alignment horizontal="right" vertical="center" wrapText="1"/>
    </xf>
    <xf numFmtId="165" fontId="9" fillId="0" borderId="6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vertical="top" wrapText="1"/>
    </xf>
    <xf numFmtId="165" fontId="10" fillId="0" borderId="8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3" fillId="0" borderId="7" xfId="0" applyFont="1" applyBorder="1" applyAlignment="1">
      <alignment vertical="top" wrapText="1"/>
    </xf>
    <xf numFmtId="168" fontId="22" fillId="0" borderId="8" xfId="3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vertical="top" wrapText="1"/>
    </xf>
    <xf numFmtId="0" fontId="3" fillId="0" borderId="0" xfId="0" applyFont="1" applyBorder="1" applyAlignment="1">
      <alignment horizontal="right" vertical="center" wrapText="1"/>
    </xf>
    <xf numFmtId="2" fontId="3" fillId="0" borderId="0" xfId="0" applyNumberFormat="1" applyFont="1" applyBorder="1" applyAlignment="1">
      <alignment horizontal="right" vertical="center" wrapText="1"/>
    </xf>
    <xf numFmtId="2" fontId="3" fillId="0" borderId="6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10" fontId="10" fillId="0" borderId="6" xfId="3" applyNumberFormat="1" applyFont="1" applyBorder="1" applyAlignment="1">
      <alignment horizontal="right" vertical="center" wrapText="1"/>
    </xf>
    <xf numFmtId="10" fontId="5" fillId="0" borderId="0" xfId="3" applyNumberFormat="1" applyFont="1" applyBorder="1" applyAlignment="1">
      <alignment horizontal="right" vertical="center" wrapText="1"/>
    </xf>
    <xf numFmtId="10" fontId="5" fillId="0" borderId="6" xfId="3" applyNumberFormat="1" applyFont="1" applyBorder="1" applyAlignment="1">
      <alignment horizontal="right" vertical="center" wrapText="1"/>
    </xf>
    <xf numFmtId="10" fontId="5" fillId="0" borderId="8" xfId="3" applyNumberFormat="1" applyFont="1" applyBorder="1" applyAlignment="1">
      <alignment horizontal="right" vertical="center" wrapText="1"/>
    </xf>
    <xf numFmtId="166" fontId="6" fillId="0" borderId="6" xfId="0" applyNumberFormat="1" applyFont="1" applyBorder="1" applyAlignment="1">
      <alignment horizontal="right" vertical="center" wrapText="1"/>
    </xf>
    <xf numFmtId="0" fontId="2" fillId="2" borderId="7" xfId="0" applyFont="1" applyFill="1" applyBorder="1" applyAlignment="1">
      <alignment vertical="top" wrapText="1"/>
    </xf>
    <xf numFmtId="164" fontId="2" fillId="2" borderId="8" xfId="0" applyNumberFormat="1" applyFont="1" applyFill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top" wrapText="1"/>
    </xf>
    <xf numFmtId="167" fontId="8" fillId="0" borderId="0" xfId="0" applyNumberFormat="1" applyFont="1" applyBorder="1" applyAlignment="1">
      <alignment horizontal="right" vertical="center" wrapText="1"/>
    </xf>
    <xf numFmtId="167" fontId="9" fillId="0" borderId="0" xfId="0" applyNumberFormat="1" applyFont="1" applyBorder="1" applyAlignment="1">
      <alignment horizontal="right" vertical="center" wrapText="1"/>
    </xf>
    <xf numFmtId="167" fontId="9" fillId="0" borderId="6" xfId="0" applyNumberFormat="1" applyFont="1" applyBorder="1" applyAlignment="1">
      <alignment horizontal="right" vertical="center" wrapText="1"/>
    </xf>
    <xf numFmtId="167" fontId="19" fillId="0" borderId="0" xfId="0" applyNumberFormat="1" applyFont="1" applyBorder="1" applyAlignment="1">
      <alignment horizontal="right" vertical="center" wrapText="1"/>
    </xf>
    <xf numFmtId="167" fontId="19" fillId="0" borderId="6" xfId="0" applyNumberFormat="1" applyFont="1" applyBorder="1" applyAlignment="1">
      <alignment horizontal="right" vertical="center" wrapText="1"/>
    </xf>
    <xf numFmtId="166" fontId="19" fillId="0" borderId="0" xfId="0" applyNumberFormat="1" applyFont="1" applyBorder="1" applyAlignment="1">
      <alignment horizontal="right" vertical="center" wrapText="1"/>
    </xf>
    <xf numFmtId="166" fontId="19" fillId="0" borderId="6" xfId="0" applyNumberFormat="1" applyFont="1" applyBorder="1" applyAlignment="1">
      <alignment horizontal="right" vertical="center" wrapText="1"/>
    </xf>
    <xf numFmtId="0" fontId="3" fillId="4" borderId="7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horizontal="right" vertical="center" wrapText="1"/>
    </xf>
    <xf numFmtId="10" fontId="8" fillId="0" borderId="6" xfId="3" applyNumberFormat="1" applyFont="1" applyBorder="1" applyAlignment="1">
      <alignment horizontal="right" vertical="center" wrapText="1"/>
    </xf>
    <xf numFmtId="10" fontId="5" fillId="0" borderId="0" xfId="0" applyNumberFormat="1" applyFont="1" applyBorder="1" applyAlignment="1">
      <alignment horizontal="right" vertical="center" wrapText="1"/>
    </xf>
    <xf numFmtId="10" fontId="5" fillId="0" borderId="6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top"/>
    </xf>
    <xf numFmtId="0" fontId="2" fillId="0" borderId="0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10" fontId="19" fillId="0" borderId="6" xfId="3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5" fillId="0" borderId="0" xfId="0" applyFont="1" applyBorder="1" applyAlignment="1">
      <alignment vertical="top" wrapText="1"/>
    </xf>
    <xf numFmtId="165" fontId="8" fillId="0" borderId="0" xfId="0" applyNumberFormat="1" applyFont="1" applyBorder="1" applyAlignment="1">
      <alignment horizontal="right" vertical="top" wrapText="1"/>
    </xf>
    <xf numFmtId="165" fontId="8" fillId="0" borderId="6" xfId="0" applyNumberFormat="1" applyFont="1" applyBorder="1" applyAlignment="1">
      <alignment horizontal="right" vertical="top" wrapText="1"/>
    </xf>
    <xf numFmtId="0" fontId="5" fillId="0" borderId="9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165" fontId="8" fillId="0" borderId="10" xfId="0" applyNumberFormat="1" applyFont="1" applyBorder="1" applyAlignment="1">
      <alignment horizontal="right" vertical="top" wrapText="1"/>
    </xf>
    <xf numFmtId="165" fontId="8" fillId="0" borderId="11" xfId="0" applyNumberFormat="1" applyFont="1" applyBorder="1" applyAlignment="1">
      <alignment horizontal="right" vertical="top" wrapText="1"/>
    </xf>
    <xf numFmtId="0" fontId="2" fillId="4" borderId="2" xfId="0" applyFont="1" applyFill="1" applyBorder="1" applyAlignment="1">
      <alignment horizontal="left" vertical="top"/>
    </xf>
    <xf numFmtId="0" fontId="22" fillId="4" borderId="5" xfId="0" applyFont="1" applyFill="1" applyBorder="1" applyAlignment="1">
      <alignment horizontal="left" vertical="top"/>
    </xf>
    <xf numFmtId="0" fontId="22" fillId="4" borderId="0" xfId="0" applyFont="1" applyFill="1" applyBorder="1" applyAlignment="1">
      <alignment horizontal="left" vertical="top"/>
    </xf>
    <xf numFmtId="165" fontId="22" fillId="4" borderId="0" xfId="0" applyNumberFormat="1" applyFont="1" applyFill="1" applyBorder="1" applyAlignment="1">
      <alignment horizontal="right" vertical="top"/>
    </xf>
    <xf numFmtId="165" fontId="22" fillId="4" borderId="6" xfId="0" applyNumberFormat="1" applyFont="1" applyFill="1" applyBorder="1" applyAlignment="1">
      <alignment horizontal="right" vertical="top"/>
    </xf>
    <xf numFmtId="173" fontId="22" fillId="4" borderId="0" xfId="0" applyNumberFormat="1" applyFont="1" applyFill="1" applyBorder="1" applyAlignment="1">
      <alignment horizontal="right" vertical="top"/>
    </xf>
    <xf numFmtId="173" fontId="22" fillId="4" borderId="6" xfId="0" applyNumberFormat="1" applyFont="1" applyFill="1" applyBorder="1" applyAlignment="1">
      <alignment horizontal="right" vertical="top"/>
    </xf>
    <xf numFmtId="0" fontId="22" fillId="4" borderId="7" xfId="0" applyFont="1" applyFill="1" applyBorder="1" applyAlignment="1">
      <alignment horizontal="left" vertical="top"/>
    </xf>
    <xf numFmtId="174" fontId="23" fillId="4" borderId="1" xfId="1" applyNumberFormat="1" applyFont="1" applyFill="1" applyBorder="1" applyAlignment="1">
      <alignment horizontal="left" vertical="top"/>
    </xf>
    <xf numFmtId="2" fontId="22" fillId="4" borderId="1" xfId="0" applyNumberFormat="1" applyFont="1" applyFill="1" applyBorder="1" applyAlignment="1">
      <alignment horizontal="right" vertical="top"/>
    </xf>
    <xf numFmtId="2" fontId="22" fillId="4" borderId="8" xfId="0" applyNumberFormat="1" applyFont="1" applyFill="1" applyBorder="1" applyAlignment="1">
      <alignment horizontal="right" vertical="top"/>
    </xf>
    <xf numFmtId="178" fontId="23" fillId="4" borderId="0" xfId="2" applyNumberFormat="1" applyFont="1" applyFill="1" applyBorder="1" applyAlignment="1">
      <alignment horizontal="left" vertical="top"/>
    </xf>
    <xf numFmtId="0" fontId="22" fillId="4" borderId="0" xfId="0" applyFont="1" applyFill="1" applyBorder="1" applyAlignment="1">
      <alignment horizontal="right" vertical="top"/>
    </xf>
    <xf numFmtId="0" fontId="22" fillId="4" borderId="6" xfId="0" applyFont="1" applyFill="1" applyBorder="1" applyAlignment="1">
      <alignment horizontal="right" vertical="top"/>
    </xf>
    <xf numFmtId="8" fontId="22" fillId="4" borderId="1" xfId="0" applyNumberFormat="1" applyFont="1" applyFill="1" applyBorder="1" applyAlignment="1">
      <alignment horizontal="left" vertical="top"/>
    </xf>
    <xf numFmtId="0" fontId="22" fillId="4" borderId="1" xfId="0" applyFont="1" applyFill="1" applyBorder="1" applyAlignment="1">
      <alignment horizontal="right" vertical="top"/>
    </xf>
    <xf numFmtId="0" fontId="22" fillId="4" borderId="8" xfId="0" applyFont="1" applyFill="1" applyBorder="1" applyAlignment="1">
      <alignment horizontal="right" vertical="top"/>
    </xf>
    <xf numFmtId="178" fontId="23" fillId="4" borderId="1" xfId="1" applyNumberFormat="1" applyFont="1" applyFill="1" applyBorder="1" applyAlignment="1">
      <alignment horizontal="left" vertical="top"/>
    </xf>
    <xf numFmtId="0" fontId="22" fillId="4" borderId="9" xfId="0" applyFont="1" applyFill="1" applyBorder="1" applyAlignment="1">
      <alignment horizontal="left" vertical="top"/>
    </xf>
    <xf numFmtId="178" fontId="23" fillId="4" borderId="10" xfId="2" applyNumberFormat="1" applyFont="1" applyFill="1" applyBorder="1" applyAlignment="1">
      <alignment horizontal="left" vertical="top"/>
    </xf>
    <xf numFmtId="0" fontId="22" fillId="4" borderId="10" xfId="0" applyFont="1" applyFill="1" applyBorder="1" applyAlignment="1">
      <alignment horizontal="right" vertical="top"/>
    </xf>
    <xf numFmtId="0" fontId="22" fillId="4" borderId="11" xfId="0" applyFont="1" applyFill="1" applyBorder="1" applyAlignment="1">
      <alignment horizontal="right" vertical="top"/>
    </xf>
    <xf numFmtId="0" fontId="2" fillId="5" borderId="2" xfId="0" applyFont="1" applyFill="1" applyBorder="1" applyAlignment="1">
      <alignment horizontal="left" vertical="top"/>
    </xf>
    <xf numFmtId="0" fontId="2" fillId="5" borderId="5" xfId="0" applyFont="1" applyFill="1" applyBorder="1" applyAlignment="1">
      <alignment horizontal="left" vertical="top"/>
    </xf>
    <xf numFmtId="0" fontId="2" fillId="5" borderId="0" xfId="0" applyFont="1" applyFill="1" applyBorder="1" applyAlignment="1">
      <alignment horizontal="left" vertical="top"/>
    </xf>
    <xf numFmtId="165" fontId="2" fillId="5" borderId="0" xfId="0" applyNumberFormat="1" applyFont="1" applyFill="1" applyBorder="1" applyAlignment="1">
      <alignment horizontal="right" vertical="top"/>
    </xf>
    <xf numFmtId="165" fontId="2" fillId="5" borderId="6" xfId="0" applyNumberFormat="1" applyFont="1" applyFill="1" applyBorder="1" applyAlignment="1">
      <alignment horizontal="right" vertical="top"/>
    </xf>
    <xf numFmtId="173" fontId="2" fillId="5" borderId="0" xfId="0" applyNumberFormat="1" applyFont="1" applyFill="1" applyBorder="1" applyAlignment="1">
      <alignment horizontal="right" vertical="top"/>
    </xf>
    <xf numFmtId="173" fontId="2" fillId="5" borderId="6" xfId="0" applyNumberFormat="1" applyFont="1" applyFill="1" applyBorder="1" applyAlignment="1">
      <alignment horizontal="right" vertical="top"/>
    </xf>
    <xf numFmtId="0" fontId="2" fillId="5" borderId="7" xfId="0" applyFont="1" applyFill="1" applyBorder="1" applyAlignment="1">
      <alignment horizontal="left" vertical="top"/>
    </xf>
    <xf numFmtId="174" fontId="21" fillId="5" borderId="1" xfId="1" applyNumberFormat="1" applyFont="1" applyFill="1" applyBorder="1" applyAlignment="1">
      <alignment horizontal="left" vertical="top"/>
    </xf>
    <xf numFmtId="2" fontId="2" fillId="5" borderId="1" xfId="0" applyNumberFormat="1" applyFont="1" applyFill="1" applyBorder="1" applyAlignment="1">
      <alignment horizontal="right" vertical="top"/>
    </xf>
    <xf numFmtId="2" fontId="2" fillId="5" borderId="8" xfId="0" applyNumberFormat="1" applyFont="1" applyFill="1" applyBorder="1" applyAlignment="1">
      <alignment horizontal="right" vertical="top"/>
    </xf>
    <xf numFmtId="178" fontId="21" fillId="5" borderId="0" xfId="2" applyNumberFormat="1" applyFont="1" applyFill="1" applyBorder="1" applyAlignment="1">
      <alignment horizontal="left" vertical="top"/>
    </xf>
    <xf numFmtId="0" fontId="2" fillId="5" borderId="0" xfId="0" applyFont="1" applyFill="1" applyBorder="1" applyAlignment="1">
      <alignment horizontal="right" vertical="top"/>
    </xf>
    <xf numFmtId="0" fontId="2" fillId="5" borderId="6" xfId="0" applyFont="1" applyFill="1" applyBorder="1" applyAlignment="1">
      <alignment horizontal="right" vertical="top"/>
    </xf>
    <xf numFmtId="8" fontId="2" fillId="5" borderId="1" xfId="0" applyNumberFormat="1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right" vertical="top"/>
    </xf>
    <xf numFmtId="0" fontId="2" fillId="5" borderId="8" xfId="0" applyFont="1" applyFill="1" applyBorder="1" applyAlignment="1">
      <alignment horizontal="right" vertical="top"/>
    </xf>
    <xf numFmtId="178" fontId="21" fillId="5" borderId="1" xfId="1" applyNumberFormat="1" applyFont="1" applyFill="1" applyBorder="1" applyAlignment="1">
      <alignment horizontal="left" vertical="top"/>
    </xf>
    <xf numFmtId="0" fontId="2" fillId="5" borderId="9" xfId="0" applyFont="1" applyFill="1" applyBorder="1" applyAlignment="1">
      <alignment horizontal="left" vertical="top"/>
    </xf>
    <xf numFmtId="178" fontId="21" fillId="5" borderId="10" xfId="2" applyNumberFormat="1" applyFont="1" applyFill="1" applyBorder="1" applyAlignment="1">
      <alignment horizontal="left" vertical="top"/>
    </xf>
    <xf numFmtId="0" fontId="2" fillId="5" borderId="10" xfId="0" applyFont="1" applyFill="1" applyBorder="1" applyAlignment="1">
      <alignment horizontal="right" vertical="top"/>
    </xf>
    <xf numFmtId="0" fontId="2" fillId="5" borderId="11" xfId="0" applyFont="1" applyFill="1" applyBorder="1" applyAlignment="1">
      <alignment horizontal="right" vertical="top"/>
    </xf>
    <xf numFmtId="8" fontId="2" fillId="4" borderId="3" xfId="0" applyNumberFormat="1" applyFont="1" applyFill="1" applyBorder="1" applyAlignment="1">
      <alignment horizontal="center" vertical="top"/>
    </xf>
    <xf numFmtId="8" fontId="2" fillId="4" borderId="4" xfId="0" applyNumberFormat="1" applyFont="1" applyFill="1" applyBorder="1" applyAlignment="1">
      <alignment horizontal="center" vertical="top"/>
    </xf>
    <xf numFmtId="8" fontId="2" fillId="5" borderId="3" xfId="0" applyNumberFormat="1" applyFont="1" applyFill="1" applyBorder="1" applyAlignment="1">
      <alignment horizontal="center" vertical="top"/>
    </xf>
    <xf numFmtId="8" fontId="2" fillId="5" borderId="4" xfId="0" applyNumberFormat="1" applyFont="1" applyFill="1" applyBorder="1" applyAlignment="1">
      <alignment horizontal="center" vertical="top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57"/>
  <sheetViews>
    <sheetView tabSelected="1" zoomScale="110" zoomScaleNormal="110" workbookViewId="0">
      <selection activeCell="L10" sqref="L10"/>
    </sheetView>
  </sheetViews>
  <sheetFormatPr defaultColWidth="9.33203125" defaultRowHeight="13.2" x14ac:dyDescent="0.25"/>
  <cols>
    <col min="1" max="1" width="9.33203125" style="1"/>
    <col min="2" max="2" width="48.33203125" style="1" customWidth="1"/>
    <col min="3" max="3" width="12.21875" style="1" bestFit="1" customWidth="1"/>
    <col min="4" max="4" width="8.5546875" style="2" bestFit="1" customWidth="1"/>
    <col min="5" max="5" width="7.77734375" style="2" customWidth="1"/>
    <col min="6" max="6" width="9.109375" style="2" bestFit="1" customWidth="1"/>
    <col min="7" max="7" width="7.6640625" style="2" customWidth="1"/>
    <col min="8" max="9" width="9.5546875" style="2" bestFit="1" customWidth="1"/>
    <col min="10" max="11" width="10.44140625" style="1" customWidth="1"/>
    <col min="12" max="1998" width="9.33203125" style="1"/>
    <col min="1999" max="1999" width="2.33203125" style="1" customWidth="1"/>
    <col min="2000" max="16384" width="9.33203125" style="1"/>
  </cols>
  <sheetData>
    <row r="1" spans="2:15" ht="13.8" thickBot="1" x14ac:dyDescent="0.3">
      <c r="D1" s="2">
        <v>1</v>
      </c>
      <c r="E1" s="2">
        <v>2</v>
      </c>
      <c r="F1" s="2">
        <v>3</v>
      </c>
      <c r="G1" s="2">
        <v>4</v>
      </c>
      <c r="H1" s="2">
        <v>5</v>
      </c>
      <c r="I1" s="2">
        <v>6</v>
      </c>
    </row>
    <row r="2" spans="2:15" x14ac:dyDescent="0.25">
      <c r="B2" s="26" t="s">
        <v>6</v>
      </c>
      <c r="C2" s="27"/>
      <c r="D2" s="28">
        <v>2021</v>
      </c>
      <c r="E2" s="28">
        <v>2022</v>
      </c>
      <c r="F2" s="28">
        <v>2023</v>
      </c>
      <c r="G2" s="28">
        <v>2024</v>
      </c>
      <c r="H2" s="28">
        <v>2025</v>
      </c>
      <c r="I2" s="29">
        <v>2026</v>
      </c>
    </row>
    <row r="3" spans="2:15" x14ac:dyDescent="0.25">
      <c r="B3" s="30" t="s">
        <v>0</v>
      </c>
      <c r="C3" s="13"/>
      <c r="D3" s="13"/>
      <c r="E3" s="13"/>
      <c r="F3" s="13"/>
      <c r="G3" s="13"/>
      <c r="H3" s="13"/>
      <c r="I3" s="31"/>
    </row>
    <row r="4" spans="2:15" x14ac:dyDescent="0.25">
      <c r="B4" s="32" t="s">
        <v>12</v>
      </c>
      <c r="C4" s="33"/>
      <c r="D4" s="14">
        <v>103</v>
      </c>
      <c r="E4" s="14">
        <v>106.6</v>
      </c>
      <c r="F4" s="14">
        <v>110.9</v>
      </c>
      <c r="G4" s="14">
        <v>115.4</v>
      </c>
      <c r="H4" s="14">
        <v>120.1</v>
      </c>
      <c r="I4" s="34">
        <v>124.9</v>
      </c>
      <c r="K4" s="19"/>
    </row>
    <row r="5" spans="2:15" x14ac:dyDescent="0.25">
      <c r="B5" s="35" t="s">
        <v>10</v>
      </c>
      <c r="C5" s="23"/>
      <c r="D5" s="24">
        <f>D4/D8</f>
        <v>102.48756218905474</v>
      </c>
      <c r="E5" s="24">
        <f t="shared" ref="E5:I5" si="0">E4/E8</f>
        <v>105.02463054187193</v>
      </c>
      <c r="F5" s="24">
        <f t="shared" si="0"/>
        <v>107.66990291262138</v>
      </c>
      <c r="G5" s="24">
        <f t="shared" si="0"/>
        <v>110.43062200956942</v>
      </c>
      <c r="H5" s="24">
        <f t="shared" si="0"/>
        <v>113.30188679245286</v>
      </c>
      <c r="I5" s="36">
        <f t="shared" si="0"/>
        <v>116.18604651162796</v>
      </c>
      <c r="K5" s="22"/>
      <c r="L5" s="22"/>
      <c r="M5" s="22"/>
      <c r="N5" s="22"/>
      <c r="O5" s="22"/>
    </row>
    <row r="6" spans="2:15" x14ac:dyDescent="0.25">
      <c r="B6" s="32"/>
      <c r="C6" s="33"/>
      <c r="D6" s="33"/>
      <c r="E6" s="33"/>
      <c r="F6" s="33"/>
      <c r="G6" s="33"/>
      <c r="H6" s="33"/>
      <c r="I6" s="37"/>
      <c r="J6" s="5"/>
    </row>
    <row r="7" spans="2:15" x14ac:dyDescent="0.25">
      <c r="B7" s="38" t="s">
        <v>1</v>
      </c>
      <c r="C7" s="16"/>
      <c r="D7" s="25">
        <v>5.0000000000000001E-3</v>
      </c>
      <c r="E7" s="25">
        <v>0.01</v>
      </c>
      <c r="F7" s="25">
        <v>1.4999999999999999E-2</v>
      </c>
      <c r="G7" s="25">
        <v>1.4999999999999999E-2</v>
      </c>
      <c r="H7" s="25">
        <v>1.4999999999999999E-2</v>
      </c>
      <c r="I7" s="39">
        <v>1.4999999999999999E-2</v>
      </c>
    </row>
    <row r="8" spans="2:15" x14ac:dyDescent="0.25">
      <c r="B8" s="40" t="s">
        <v>21</v>
      </c>
      <c r="C8" s="41">
        <v>1</v>
      </c>
      <c r="D8" s="42">
        <f>C8+D7</f>
        <v>1.0049999999999999</v>
      </c>
      <c r="E8" s="42">
        <f t="shared" ref="E8:I8" si="1">D8+E7</f>
        <v>1.0149999999999999</v>
      </c>
      <c r="F8" s="42">
        <f t="shared" si="1"/>
        <v>1.0299999999999998</v>
      </c>
      <c r="G8" s="42">
        <f t="shared" si="1"/>
        <v>1.0449999999999997</v>
      </c>
      <c r="H8" s="42">
        <f t="shared" si="1"/>
        <v>1.0599999999999996</v>
      </c>
      <c r="I8" s="43">
        <f t="shared" si="1"/>
        <v>1.0749999999999995</v>
      </c>
    </row>
    <row r="9" spans="2:15" x14ac:dyDescent="0.25">
      <c r="B9" s="40"/>
      <c r="C9" s="41"/>
      <c r="D9" s="41"/>
      <c r="E9" s="41"/>
      <c r="F9" s="41"/>
      <c r="G9" s="41"/>
      <c r="H9" s="41"/>
      <c r="I9" s="44"/>
      <c r="J9" s="3"/>
    </row>
    <row r="10" spans="2:15" x14ac:dyDescent="0.25">
      <c r="B10" s="30" t="s">
        <v>2</v>
      </c>
      <c r="C10" s="13"/>
      <c r="D10" s="13"/>
      <c r="E10" s="13"/>
      <c r="F10" s="13"/>
      <c r="G10" s="13"/>
      <c r="H10" s="13"/>
      <c r="I10" s="31"/>
      <c r="J10" s="4"/>
    </row>
    <row r="11" spans="2:15" x14ac:dyDescent="0.25">
      <c r="B11" s="32" t="s">
        <v>4</v>
      </c>
      <c r="C11" s="33"/>
      <c r="D11" s="21">
        <v>0.03</v>
      </c>
      <c r="E11" s="21">
        <v>0.03</v>
      </c>
      <c r="F11" s="21">
        <v>0.03</v>
      </c>
      <c r="G11" s="21">
        <v>0.03</v>
      </c>
      <c r="H11" s="21">
        <v>0.03</v>
      </c>
      <c r="I11" s="45">
        <v>0.03</v>
      </c>
    </row>
    <row r="12" spans="2:15" x14ac:dyDescent="0.25">
      <c r="B12" s="32" t="s">
        <v>7</v>
      </c>
      <c r="C12" s="33"/>
      <c r="D12" s="46">
        <f>(1+D11)*(1+D7)-1</f>
        <v>3.5150000000000015E-2</v>
      </c>
      <c r="E12" s="46">
        <f>(1+E11)*(1+E7)-1</f>
        <v>4.0300000000000002E-2</v>
      </c>
      <c r="F12" s="46">
        <f t="shared" ref="F12:I12" si="2">(1+F11)*(1+F7)-1</f>
        <v>4.544999999999999E-2</v>
      </c>
      <c r="G12" s="46">
        <f t="shared" si="2"/>
        <v>4.544999999999999E-2</v>
      </c>
      <c r="H12" s="46">
        <f t="shared" si="2"/>
        <v>4.544999999999999E-2</v>
      </c>
      <c r="I12" s="47">
        <f t="shared" si="2"/>
        <v>4.544999999999999E-2</v>
      </c>
    </row>
    <row r="13" spans="2:15" x14ac:dyDescent="0.25">
      <c r="B13" s="35" t="s">
        <v>5</v>
      </c>
      <c r="C13" s="23"/>
      <c r="D13" s="8">
        <f>D12</f>
        <v>3.5150000000000015E-2</v>
      </c>
      <c r="E13" s="8">
        <f>((1+D12)*(1+E12))^(1/E1)-1</f>
        <v>3.7721805206000436E-2</v>
      </c>
      <c r="F13" s="8">
        <f>((1+D12)*(1+E12)*(1+F12))^(1/F1)-1</f>
        <v>4.0291501580739908E-2</v>
      </c>
      <c r="G13" s="8">
        <f>GEOMEAN((1+D12),(1+E12),(1+F12),(1+G12))-1</f>
        <v>4.1578735023240165E-2</v>
      </c>
      <c r="H13" s="8">
        <f>GEOMEAN((1+D12),(1+E12),(1+F12),(1+G12),(1+H12))-1</f>
        <v>4.2351839503719679E-2</v>
      </c>
      <c r="I13" s="48">
        <f>GEOMEAN((1+D12),(1+E12),(1+F12),(1+G12),(1+H12),(1+I12))-1</f>
        <v>4.2867561259618769E-2</v>
      </c>
    </row>
    <row r="14" spans="2:15" x14ac:dyDescent="0.25">
      <c r="B14" s="32"/>
      <c r="C14" s="33"/>
      <c r="D14" s="7"/>
      <c r="E14" s="9"/>
      <c r="F14" s="9"/>
      <c r="G14" s="9"/>
      <c r="H14" s="10"/>
      <c r="I14" s="49"/>
    </row>
    <row r="15" spans="2:15" x14ac:dyDescent="0.25">
      <c r="B15" s="50" t="s">
        <v>14</v>
      </c>
      <c r="C15" s="11"/>
      <c r="D15" s="12">
        <f>D2</f>
        <v>2021</v>
      </c>
      <c r="E15" s="12">
        <f t="shared" ref="E15:I15" si="3">E2</f>
        <v>2022</v>
      </c>
      <c r="F15" s="12">
        <f t="shared" si="3"/>
        <v>2023</v>
      </c>
      <c r="G15" s="12">
        <f t="shared" si="3"/>
        <v>2024</v>
      </c>
      <c r="H15" s="12">
        <f t="shared" si="3"/>
        <v>2025</v>
      </c>
      <c r="I15" s="51">
        <f t="shared" si="3"/>
        <v>2026</v>
      </c>
    </row>
    <row r="16" spans="2:15" x14ac:dyDescent="0.25">
      <c r="B16" s="52" t="s">
        <v>15</v>
      </c>
      <c r="C16" s="53">
        <v>1.2</v>
      </c>
      <c r="D16" s="54">
        <f>$C$16*((1+D13)/(1+D20))^(D1)</f>
        <v>1.194059405940594</v>
      </c>
      <c r="E16" s="54">
        <f>$C$16*((1+E13)/(1+E20))^(E1)</f>
        <v>1.1881773399014781</v>
      </c>
      <c r="F16" s="54">
        <f>$C$16*((1+F13)/(1+F20))^(F1)</f>
        <v>1.1765853658536582</v>
      </c>
      <c r="G16" s="54">
        <f>$C$16*((1+G13)/(1+G20))^(G1)</f>
        <v>1.1651064842355743</v>
      </c>
      <c r="H16" s="54">
        <f>$C$16*((1+H13)/(1+H20))^(H1)</f>
        <v>1.1537395917064475</v>
      </c>
      <c r="I16" s="55">
        <f>$C$16*((1+I13)/(1+I20))^(I1)</f>
        <v>1.1369375588175183</v>
      </c>
    </row>
    <row r="17" spans="2:9" x14ac:dyDescent="0.25">
      <c r="B17" s="52" t="s">
        <v>22</v>
      </c>
      <c r="C17" s="53">
        <f>C16</f>
        <v>1.2</v>
      </c>
      <c r="D17" s="56">
        <f>D5/D28</f>
        <v>1.2000000000000004</v>
      </c>
      <c r="E17" s="56">
        <f>E5/E28</f>
        <v>1.1998835205901626</v>
      </c>
      <c r="F17" s="56">
        <f>F5/F28</f>
        <v>1.1994316836372245</v>
      </c>
      <c r="G17" s="56">
        <f t="shared" ref="F17:I17" si="4">G5/G28</f>
        <v>1.1985545172758301</v>
      </c>
      <c r="H17" s="56">
        <f t="shared" si="4"/>
        <v>1.1972769347897096</v>
      </c>
      <c r="I17" s="57">
        <f t="shared" si="4"/>
        <v>1.195106457175624</v>
      </c>
    </row>
    <row r="18" spans="2:9" x14ac:dyDescent="0.25">
      <c r="B18" s="52"/>
      <c r="C18" s="6"/>
      <c r="D18" s="58"/>
      <c r="E18" s="58"/>
      <c r="F18" s="58"/>
      <c r="G18" s="58"/>
      <c r="H18" s="58"/>
      <c r="I18" s="59"/>
    </row>
    <row r="19" spans="2:9" x14ac:dyDescent="0.25">
      <c r="B19" s="60" t="s">
        <v>13</v>
      </c>
      <c r="C19" s="17"/>
      <c r="D19" s="17"/>
      <c r="E19" s="17"/>
      <c r="F19" s="17"/>
      <c r="G19" s="17"/>
      <c r="H19" s="17"/>
      <c r="I19" s="61"/>
    </row>
    <row r="20" spans="2:9" x14ac:dyDescent="0.25">
      <c r="B20" s="52" t="s">
        <v>8</v>
      </c>
      <c r="C20" s="13"/>
      <c r="D20" s="46">
        <f>D21</f>
        <v>4.0300000000000002E-2</v>
      </c>
      <c r="E20" s="9">
        <f>GEOMEAN((1+D21),(1+E21))-1</f>
        <v>4.287182098280895E-2</v>
      </c>
      <c r="F20" s="9">
        <f>GEOMEAN((1+D21),(1+E21),(1+F21))-1</f>
        <v>4.7146997600038265E-2</v>
      </c>
      <c r="G20" s="9">
        <f>GEOMEAN((1+D21),(1+E21),(1+F21),(1+G21))-1</f>
        <v>4.9291153590175218E-2</v>
      </c>
      <c r="H20" s="46">
        <f>GEOMEAN((1+D21),(1+E21),(1+F21),(1+G21),(1+H21))-1</f>
        <v>5.0579754006236266E-2</v>
      </c>
      <c r="I20" s="62">
        <f>GEOMEAN((1+D21),(1+E21),(1+F21),(1+G21),(1+H21),(1+I21))-1</f>
        <v>5.2292796719159096E-2</v>
      </c>
    </row>
    <row r="21" spans="2:9" x14ac:dyDescent="0.25">
      <c r="B21" s="52" t="s">
        <v>9</v>
      </c>
      <c r="C21" s="13"/>
      <c r="D21" s="63">
        <f>(1+D22)*(1+D24)-1</f>
        <v>4.0300000000000002E-2</v>
      </c>
      <c r="E21" s="63">
        <f>(1+E22)*(1+E24)-1</f>
        <v>4.544999999999999E-2</v>
      </c>
      <c r="F21" s="63">
        <f>(1+F22)*(1+F24)-1</f>
        <v>5.5749999999999966E-2</v>
      </c>
      <c r="G21" s="63">
        <f>(1+G22)*(1+G24)-1</f>
        <v>5.5749999999999966E-2</v>
      </c>
      <c r="H21" s="63">
        <f>(1+H22)*(1+H24)-1</f>
        <v>5.5749999999999966E-2</v>
      </c>
      <c r="I21" s="64">
        <f>(1+I22)*(1+I24)-1</f>
        <v>6.0899999999999954E-2</v>
      </c>
    </row>
    <row r="22" spans="2:9" x14ac:dyDescent="0.25">
      <c r="B22" s="52" t="s">
        <v>4</v>
      </c>
      <c r="C22" s="13"/>
      <c r="D22" s="21">
        <v>0.03</v>
      </c>
      <c r="E22" s="21">
        <v>0.03</v>
      </c>
      <c r="F22" s="21">
        <v>0.03</v>
      </c>
      <c r="G22" s="21">
        <v>0.03</v>
      </c>
      <c r="H22" s="21">
        <v>0.03</v>
      </c>
      <c r="I22" s="45">
        <v>0.03</v>
      </c>
    </row>
    <row r="23" spans="2:9" x14ac:dyDescent="0.25">
      <c r="B23" s="65"/>
      <c r="C23" s="66"/>
      <c r="D23" s="66"/>
      <c r="E23" s="66"/>
      <c r="F23" s="66"/>
      <c r="G23" s="66"/>
      <c r="H23" s="66"/>
      <c r="I23" s="67"/>
    </row>
    <row r="24" spans="2:9" x14ac:dyDescent="0.25">
      <c r="B24" s="38" t="s">
        <v>1</v>
      </c>
      <c r="C24" s="16"/>
      <c r="D24" s="25">
        <v>0.01</v>
      </c>
      <c r="E24" s="25">
        <v>1.4999999999999999E-2</v>
      </c>
      <c r="F24" s="25">
        <v>2.5000000000000001E-2</v>
      </c>
      <c r="G24" s="25">
        <v>2.5000000000000001E-2</v>
      </c>
      <c r="H24" s="25">
        <v>2.5000000000000001E-2</v>
      </c>
      <c r="I24" s="39">
        <v>0.03</v>
      </c>
    </row>
    <row r="25" spans="2:9" x14ac:dyDescent="0.25">
      <c r="B25" s="40" t="s">
        <v>21</v>
      </c>
      <c r="C25" s="41">
        <v>1</v>
      </c>
      <c r="D25" s="42">
        <f>C25+D24</f>
        <v>1.01</v>
      </c>
      <c r="E25" s="42">
        <f t="shared" ref="E25" si="5">D25+E24</f>
        <v>1.0249999999999999</v>
      </c>
      <c r="F25" s="42">
        <f t="shared" ref="F25" si="6">E25+F24</f>
        <v>1.0499999999999998</v>
      </c>
      <c r="G25" s="42">
        <f t="shared" ref="G25" si="7">F25+G24</f>
        <v>1.0749999999999997</v>
      </c>
      <c r="H25" s="42">
        <f t="shared" ref="H25" si="8">G25+H24</f>
        <v>1.0999999999999996</v>
      </c>
      <c r="I25" s="43">
        <f t="shared" ref="I25" si="9">H25+I24</f>
        <v>1.1299999999999997</v>
      </c>
    </row>
    <row r="26" spans="2:9" x14ac:dyDescent="0.25">
      <c r="B26" s="40"/>
      <c r="C26" s="41"/>
      <c r="D26" s="18"/>
      <c r="E26" s="18"/>
      <c r="F26" s="18"/>
      <c r="G26" s="18"/>
      <c r="H26" s="18"/>
      <c r="I26" s="68"/>
    </row>
    <row r="27" spans="2:9" x14ac:dyDescent="0.25">
      <c r="B27" s="30" t="s">
        <v>3</v>
      </c>
      <c r="C27" s="69"/>
      <c r="D27" s="69"/>
      <c r="E27" s="69"/>
      <c r="F27" s="69"/>
      <c r="G27" s="69"/>
      <c r="H27" s="69"/>
      <c r="I27" s="70"/>
    </row>
    <row r="28" spans="2:9" x14ac:dyDescent="0.25">
      <c r="B28" s="32" t="s">
        <v>10</v>
      </c>
      <c r="C28" s="71"/>
      <c r="D28" s="72">
        <f>D29/D25</f>
        <v>85.406301824212264</v>
      </c>
      <c r="E28" s="72">
        <f>E29/E25</f>
        <v>87.529021558872287</v>
      </c>
      <c r="F28" s="72">
        <f>F29/F25</f>
        <v>89.767432677880478</v>
      </c>
      <c r="G28" s="72">
        <f>G29/G25</f>
        <v>92.136503110901387</v>
      </c>
      <c r="H28" s="72">
        <f>H29/H25</f>
        <v>94.632982144898051</v>
      </c>
      <c r="I28" s="73">
        <f>I29/I25</f>
        <v>97.21815643621288</v>
      </c>
    </row>
    <row r="29" spans="2:9" ht="13.8" thickBot="1" x14ac:dyDescent="0.3">
      <c r="B29" s="74" t="s">
        <v>11</v>
      </c>
      <c r="C29" s="75"/>
      <c r="D29" s="76">
        <f>D4/D16</f>
        <v>86.260364842454393</v>
      </c>
      <c r="E29" s="76">
        <f>E4/E16</f>
        <v>89.71724709784408</v>
      </c>
      <c r="F29" s="76">
        <f t="shared" ref="E29:F29" si="10">F4/F16</f>
        <v>94.255804311774483</v>
      </c>
      <c r="G29" s="76">
        <f>G4/G16</f>
        <v>99.046740844218959</v>
      </c>
      <c r="H29" s="76">
        <f>H4/H16</f>
        <v>104.09628035938782</v>
      </c>
      <c r="I29" s="77">
        <f>I4/I16</f>
        <v>109.85651677292051</v>
      </c>
    </row>
    <row r="30" spans="2:9" x14ac:dyDescent="0.25">
      <c r="E30" s="20"/>
    </row>
    <row r="31" spans="2:9" ht="13.8" thickBot="1" x14ac:dyDescent="0.3">
      <c r="D31" s="15"/>
    </row>
    <row r="32" spans="2:9" x14ac:dyDescent="0.25">
      <c r="B32" s="100" t="s">
        <v>16</v>
      </c>
      <c r="C32" s="124" t="s">
        <v>25</v>
      </c>
      <c r="D32" s="124"/>
      <c r="E32" s="124"/>
      <c r="F32" s="124"/>
      <c r="G32" s="124"/>
      <c r="H32" s="124"/>
      <c r="I32" s="125"/>
    </row>
    <row r="33" spans="2:9" x14ac:dyDescent="0.25">
      <c r="B33" s="101" t="s">
        <v>17</v>
      </c>
      <c r="C33" s="102"/>
      <c r="D33" s="103">
        <f>D4</f>
        <v>103</v>
      </c>
      <c r="E33" s="103">
        <f t="shared" ref="E33:I33" si="11">E4</f>
        <v>106.6</v>
      </c>
      <c r="F33" s="103">
        <f t="shared" si="11"/>
        <v>110.9</v>
      </c>
      <c r="G33" s="103">
        <f t="shared" si="11"/>
        <v>115.4</v>
      </c>
      <c r="H33" s="103">
        <f t="shared" si="11"/>
        <v>120.1</v>
      </c>
      <c r="I33" s="104">
        <f t="shared" si="11"/>
        <v>124.9</v>
      </c>
    </row>
    <row r="34" spans="2:9" x14ac:dyDescent="0.25">
      <c r="B34" s="101" t="s">
        <v>18</v>
      </c>
      <c r="C34" s="102"/>
      <c r="D34" s="105">
        <f>1/(1+D13)^D1</f>
        <v>0.96604356856494222</v>
      </c>
      <c r="E34" s="105">
        <f>1/(1+E13)^E1</f>
        <v>0.92862017549259057</v>
      </c>
      <c r="F34" s="105">
        <f t="shared" ref="F34:I34" si="12">1/(1+F13)^F1</f>
        <v>0.88824924720703147</v>
      </c>
      <c r="G34" s="105">
        <f t="shared" si="12"/>
        <v>0.84963340877806792</v>
      </c>
      <c r="H34" s="105">
        <f t="shared" si="12"/>
        <v>0.8126963592501486</v>
      </c>
      <c r="I34" s="106">
        <f t="shared" si="12"/>
        <v>0.77736511478324977</v>
      </c>
    </row>
    <row r="35" spans="2:9" x14ac:dyDescent="0.25">
      <c r="B35" s="107" t="s">
        <v>19</v>
      </c>
      <c r="C35" s="108">
        <f>SUM(D35:I35)</f>
        <v>589.74567074031881</v>
      </c>
      <c r="D35" s="109">
        <f>D33*D34</f>
        <v>99.502487562189046</v>
      </c>
      <c r="E35" s="109">
        <f t="shared" ref="E35:I35" si="13">E33*E34</f>
        <v>98.990910707510153</v>
      </c>
      <c r="F35" s="109">
        <f t="shared" si="13"/>
        <v>98.506841515259794</v>
      </c>
      <c r="G35" s="109">
        <f t="shared" si="13"/>
        <v>98.04769537298904</v>
      </c>
      <c r="H35" s="109">
        <f t="shared" si="13"/>
        <v>97.604832745942844</v>
      </c>
      <c r="I35" s="110">
        <f t="shared" si="13"/>
        <v>97.092902836427896</v>
      </c>
    </row>
    <row r="36" spans="2:9" x14ac:dyDescent="0.25">
      <c r="B36" s="101" t="s">
        <v>19</v>
      </c>
      <c r="C36" s="111">
        <f>C35/C16</f>
        <v>491.45472561693236</v>
      </c>
      <c r="D36" s="112"/>
      <c r="E36" s="112"/>
      <c r="F36" s="112"/>
      <c r="G36" s="112"/>
      <c r="H36" s="112"/>
      <c r="I36" s="113"/>
    </row>
    <row r="37" spans="2:9" x14ac:dyDescent="0.25">
      <c r="B37" s="101"/>
      <c r="C37" s="102"/>
      <c r="D37" s="112"/>
      <c r="E37" s="112"/>
      <c r="F37" s="112"/>
      <c r="G37" s="112"/>
      <c r="H37" s="112"/>
      <c r="I37" s="113"/>
    </row>
    <row r="38" spans="2:9" x14ac:dyDescent="0.25">
      <c r="B38" s="101"/>
      <c r="C38" s="102"/>
      <c r="D38" s="112"/>
      <c r="E38" s="112"/>
      <c r="F38" s="112"/>
      <c r="G38" s="112"/>
      <c r="H38" s="112"/>
      <c r="I38" s="113"/>
    </row>
    <row r="39" spans="2:9" x14ac:dyDescent="0.25">
      <c r="B39" s="107" t="s">
        <v>16</v>
      </c>
      <c r="C39" s="114"/>
      <c r="D39" s="115"/>
      <c r="E39" s="115"/>
      <c r="F39" s="115"/>
      <c r="G39" s="115"/>
      <c r="H39" s="115"/>
      <c r="I39" s="116"/>
    </row>
    <row r="40" spans="2:9" x14ac:dyDescent="0.25">
      <c r="B40" s="101" t="s">
        <v>17</v>
      </c>
      <c r="C40" s="102"/>
      <c r="D40" s="103">
        <f>D29</f>
        <v>86.260364842454393</v>
      </c>
      <c r="E40" s="103">
        <f t="shared" ref="E40:I40" si="14">E29</f>
        <v>89.71724709784408</v>
      </c>
      <c r="F40" s="103">
        <f t="shared" si="14"/>
        <v>94.255804311774483</v>
      </c>
      <c r="G40" s="103">
        <f t="shared" si="14"/>
        <v>99.046740844218959</v>
      </c>
      <c r="H40" s="103">
        <f t="shared" si="14"/>
        <v>104.09628035938782</v>
      </c>
      <c r="I40" s="104">
        <f t="shared" si="14"/>
        <v>109.85651677292051</v>
      </c>
    </row>
    <row r="41" spans="2:9" x14ac:dyDescent="0.25">
      <c r="B41" s="101" t="s">
        <v>18</v>
      </c>
      <c r="C41" s="102"/>
      <c r="D41" s="105">
        <f>1/(1+D20)^D1</f>
        <v>0.96126117466115546</v>
      </c>
      <c r="E41" s="105">
        <f t="shared" ref="E41:I41" si="15">1/(1+E20)^E1</f>
        <v>0.91947120824635864</v>
      </c>
      <c r="F41" s="105">
        <f t="shared" si="15"/>
        <v>0.87091755457860132</v>
      </c>
      <c r="G41" s="105">
        <f t="shared" si="15"/>
        <v>0.82492782815875088</v>
      </c>
      <c r="H41" s="105">
        <f t="shared" si="15"/>
        <v>0.78136663808548568</v>
      </c>
      <c r="I41" s="106">
        <f t="shared" si="15"/>
        <v>0.73651299659297365</v>
      </c>
    </row>
    <row r="42" spans="2:9" x14ac:dyDescent="0.25">
      <c r="B42" s="107" t="s">
        <v>19</v>
      </c>
      <c r="C42" s="117">
        <f>SUM(D42:I42)</f>
        <v>491.45472561693236</v>
      </c>
      <c r="D42" s="109">
        <f>D40*D41</f>
        <v>82.91873963515755</v>
      </c>
      <c r="E42" s="109">
        <f t="shared" ref="E42" si="16">E40*E41</f>
        <v>82.492425589591804</v>
      </c>
      <c r="F42" s="109">
        <f t="shared" ref="F42" si="17">F40*F41</f>
        <v>82.089034596049814</v>
      </c>
      <c r="G42" s="109">
        <f t="shared" ref="G42" si="18">G40*G41</f>
        <v>81.70641281082419</v>
      </c>
      <c r="H42" s="109">
        <f t="shared" ref="H42" si="19">H40*H41</f>
        <v>81.337360621619027</v>
      </c>
      <c r="I42" s="110">
        <f t="shared" ref="I42" si="20">I40*I41</f>
        <v>80.910752363689966</v>
      </c>
    </row>
    <row r="43" spans="2:9" ht="13.8" thickBot="1" x14ac:dyDescent="0.3">
      <c r="B43" s="118"/>
      <c r="C43" s="119"/>
      <c r="D43" s="120"/>
      <c r="E43" s="120"/>
      <c r="F43" s="120"/>
      <c r="G43" s="120"/>
      <c r="H43" s="120"/>
      <c r="I43" s="121"/>
    </row>
    <row r="45" spans="2:9" ht="13.8" thickBot="1" x14ac:dyDescent="0.3"/>
    <row r="46" spans="2:9" x14ac:dyDescent="0.25">
      <c r="B46" s="78" t="s">
        <v>23</v>
      </c>
      <c r="C46" s="122" t="s">
        <v>20</v>
      </c>
      <c r="D46" s="122"/>
      <c r="E46" s="122"/>
      <c r="F46" s="122"/>
      <c r="G46" s="122"/>
      <c r="H46" s="122"/>
      <c r="I46" s="123"/>
    </row>
    <row r="47" spans="2:9" x14ac:dyDescent="0.25">
      <c r="B47" s="79" t="s">
        <v>20</v>
      </c>
      <c r="C47" s="80"/>
      <c r="D47" s="81">
        <f>D5</f>
        <v>102.48756218905474</v>
      </c>
      <c r="E47" s="81">
        <f t="shared" ref="E47:I47" si="21">E5</f>
        <v>105.02463054187193</v>
      </c>
      <c r="F47" s="81">
        <f t="shared" si="21"/>
        <v>107.66990291262138</v>
      </c>
      <c r="G47" s="81">
        <f t="shared" si="21"/>
        <v>110.43062200956942</v>
      </c>
      <c r="H47" s="81">
        <f t="shared" si="21"/>
        <v>113.30188679245286</v>
      </c>
      <c r="I47" s="82">
        <f t="shared" si="21"/>
        <v>116.18604651162796</v>
      </c>
    </row>
    <row r="48" spans="2:9" x14ac:dyDescent="0.25">
      <c r="B48" s="79" t="s">
        <v>18</v>
      </c>
      <c r="C48" s="80"/>
      <c r="D48" s="83">
        <f>1/(1+D11)^D1</f>
        <v>0.970873786407767</v>
      </c>
      <c r="E48" s="83">
        <f t="shared" ref="E48:I48" si="22">1/(1+E11)^E1</f>
        <v>0.94259590913375435</v>
      </c>
      <c r="F48" s="83">
        <f t="shared" si="22"/>
        <v>0.91514165935315961</v>
      </c>
      <c r="G48" s="83">
        <f t="shared" si="22"/>
        <v>0.888487047915689</v>
      </c>
      <c r="H48" s="83">
        <f t="shared" si="22"/>
        <v>0.86260878438416411</v>
      </c>
      <c r="I48" s="84">
        <f t="shared" si="22"/>
        <v>0.83748425668365445</v>
      </c>
    </row>
    <row r="49" spans="2:9" x14ac:dyDescent="0.25">
      <c r="B49" s="85" t="s">
        <v>19</v>
      </c>
      <c r="C49" s="86">
        <f>SUM(D49:I49)</f>
        <v>590.18685326614025</v>
      </c>
      <c r="D49" s="87">
        <f>D47*D48</f>
        <v>99.502487562189074</v>
      </c>
      <c r="E49" s="87">
        <f t="shared" ref="E49" si="23">E47*E48</f>
        <v>98.995787107052436</v>
      </c>
      <c r="F49" s="87">
        <f t="shared" ref="F49" si="24">F47*F48</f>
        <v>98.533213613849924</v>
      </c>
      <c r="G49" s="87">
        <f t="shared" ref="G49" si="25">G47*G48</f>
        <v>98.116177348775651</v>
      </c>
      <c r="H49" s="87">
        <f t="shared" ref="H49" si="26">H47*H48</f>
        <v>97.735202834469945</v>
      </c>
      <c r="I49" s="88">
        <f t="shared" ref="I49" si="27">I47*I48</f>
        <v>97.303984799803246</v>
      </c>
    </row>
    <row r="50" spans="2:9" x14ac:dyDescent="0.25">
      <c r="B50" s="79" t="s">
        <v>19</v>
      </c>
      <c r="C50" s="89">
        <f>C49/C16</f>
        <v>491.82237772178354</v>
      </c>
      <c r="D50" s="90"/>
      <c r="E50" s="90"/>
      <c r="F50" s="90"/>
      <c r="G50" s="90"/>
      <c r="H50" s="90"/>
      <c r="I50" s="91"/>
    </row>
    <row r="51" spans="2:9" x14ac:dyDescent="0.25">
      <c r="B51" s="79"/>
      <c r="C51" s="80"/>
      <c r="D51" s="90"/>
      <c r="E51" s="90"/>
      <c r="F51" s="90"/>
      <c r="G51" s="90"/>
      <c r="H51" s="90"/>
      <c r="I51" s="91"/>
    </row>
    <row r="52" spans="2:9" x14ac:dyDescent="0.25">
      <c r="B52" s="79"/>
      <c r="C52" s="80"/>
      <c r="D52" s="90"/>
      <c r="E52" s="90"/>
      <c r="F52" s="90"/>
      <c r="G52" s="90"/>
      <c r="H52" s="90"/>
      <c r="I52" s="91"/>
    </row>
    <row r="53" spans="2:9" x14ac:dyDescent="0.25">
      <c r="B53" s="85" t="s">
        <v>24</v>
      </c>
      <c r="C53" s="92"/>
      <c r="D53" s="93"/>
      <c r="E53" s="93"/>
      <c r="F53" s="93"/>
      <c r="G53" s="93"/>
      <c r="H53" s="93"/>
      <c r="I53" s="94"/>
    </row>
    <row r="54" spans="2:9" x14ac:dyDescent="0.25">
      <c r="B54" s="79" t="s">
        <v>20</v>
      </c>
      <c r="C54" s="80"/>
      <c r="D54" s="81">
        <f>D28</f>
        <v>85.406301824212264</v>
      </c>
      <c r="E54" s="81">
        <f t="shared" ref="E54:I54" si="28">E28</f>
        <v>87.529021558872287</v>
      </c>
      <c r="F54" s="81">
        <f t="shared" si="28"/>
        <v>89.767432677880478</v>
      </c>
      <c r="G54" s="81">
        <f t="shared" si="28"/>
        <v>92.136503110901387</v>
      </c>
      <c r="H54" s="81">
        <f t="shared" si="28"/>
        <v>94.632982144898051</v>
      </c>
      <c r="I54" s="82">
        <f t="shared" si="28"/>
        <v>97.21815643621288</v>
      </c>
    </row>
    <row r="55" spans="2:9" x14ac:dyDescent="0.25">
      <c r="B55" s="79" t="s">
        <v>18</v>
      </c>
      <c r="C55" s="80"/>
      <c r="D55" s="83">
        <f>1/(1+D22)^D1</f>
        <v>0.970873786407767</v>
      </c>
      <c r="E55" s="83">
        <f t="shared" ref="E55:I55" si="29">1/(1+E22)^E1</f>
        <v>0.94259590913375435</v>
      </c>
      <c r="F55" s="83">
        <f t="shared" si="29"/>
        <v>0.91514165935315961</v>
      </c>
      <c r="G55" s="83">
        <f t="shared" si="29"/>
        <v>0.888487047915689</v>
      </c>
      <c r="H55" s="83">
        <f t="shared" si="29"/>
        <v>0.86260878438416411</v>
      </c>
      <c r="I55" s="84">
        <f t="shared" si="29"/>
        <v>0.83748425668365445</v>
      </c>
    </row>
    <row r="56" spans="2:9" x14ac:dyDescent="0.25">
      <c r="B56" s="85" t="s">
        <v>19</v>
      </c>
      <c r="C56" s="95">
        <f>SUM(D56:I56)</f>
        <v>492.48516140781459</v>
      </c>
      <c r="D56" s="87">
        <f>D54*D55</f>
        <v>82.918739635157536</v>
      </c>
      <c r="E56" s="87">
        <f t="shared" ref="E56" si="30">E54*E55</f>
        <v>82.504497651873208</v>
      </c>
      <c r="F56" s="87">
        <f t="shared" ref="F56" si="31">F54*F55</f>
        <v>82.14991729670858</v>
      </c>
      <c r="G56" s="87">
        <f t="shared" ref="G56" si="32">G54*G55</f>
        <v>81.862089654279472</v>
      </c>
      <c r="H56" s="87">
        <f t="shared" ref="H56" si="33">H54*H55</f>
        <v>81.631241690658811</v>
      </c>
      <c r="I56" s="88">
        <f t="shared" ref="I56" si="34">I54*I55</f>
        <v>81.418675479136979</v>
      </c>
    </row>
    <row r="57" spans="2:9" ht="13.8" thickBot="1" x14ac:dyDescent="0.3">
      <c r="B57" s="96"/>
      <c r="C57" s="97"/>
      <c r="D57" s="98"/>
      <c r="E57" s="98"/>
      <c r="F57" s="98"/>
      <c r="G57" s="98"/>
      <c r="H57" s="98"/>
      <c r="I57" s="99"/>
    </row>
  </sheetData>
  <mergeCells count="2">
    <mergeCell ref="C46:I46"/>
    <mergeCell ref="C32:I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Shota Modebadze</cp:lastModifiedBy>
  <dcterms:created xsi:type="dcterms:W3CDTF">2024-06-24T08:34:10Z</dcterms:created>
  <dcterms:modified xsi:type="dcterms:W3CDTF">2024-06-24T10:50:05Z</dcterms:modified>
</cp:coreProperties>
</file>